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\\intra\partages\UA2782_Publi\10-Partage\Instructions_Registre officiel_Sauvegarde\"/>
    </mc:Choice>
  </mc:AlternateContent>
  <bookViews>
    <workbookView xWindow="0" yWindow="0" windowWidth="15345" windowHeight="6705" firstSheet="13" activeTab="22"/>
  </bookViews>
  <sheets>
    <sheet name="Identification" sheetId="368" r:id="rId1"/>
    <sheet name="Sommaire" sheetId="326" r:id="rId2"/>
    <sheet name="TCEP_totaux_et_raccordements" sheetId="363" r:id="rId3"/>
    <sheet name="TCEP_valeurs_au_bilan" sheetId="364" r:id="rId4"/>
    <sheet name="TCEP_valeurs_reçues_nantissemnt" sheetId="365" r:id="rId5"/>
    <sheet name="TCEP_valeurs_br_25_hors_bilan" sheetId="366" r:id="rId6"/>
    <sheet name="TCEP_prêts_de_titres" sheetId="367" r:id="rId7"/>
    <sheet name="FR_02_01" sheetId="338" r:id="rId8"/>
    <sheet name="FR_03_01" sheetId="339" r:id="rId9"/>
    <sheet name="FR_03_02" sheetId="340" r:id="rId10"/>
    <sheet name="FR_03_03" sheetId="341" r:id="rId11"/>
    <sheet name="FR_05_01" sheetId="371" r:id="rId12"/>
    <sheet name="FR_06_01" sheetId="343" r:id="rId13"/>
    <sheet name="FR_07_01" sheetId="344" r:id="rId14"/>
    <sheet name="FR_08_01" sheetId="345" r:id="rId15"/>
    <sheet name="FR_10_01" sheetId="346" r:id="rId16"/>
    <sheet name="FR_12_01" sheetId="372" r:id="rId17"/>
    <sheet name="FR_13_01" sheetId="373" r:id="rId18"/>
    <sheet name="FR_13_02" sheetId="374" r:id="rId19"/>
    <sheet name="FR_13_03" sheetId="375" r:id="rId20"/>
    <sheet name="FR_20_01" sheetId="376" r:id="rId21"/>
    <sheet name="FR_22_01" sheetId="352" r:id="rId22"/>
    <sheet name="FR_22_03" sheetId="353" r:id="rId23"/>
    <sheet name="Feuil1" sheetId="369" state="hidden" r:id="rId24"/>
    <sheet name="FR_22_04" sheetId="377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BILA_Contenu">#REF!</definedName>
    <definedName name="__BILP_Contenu">#REF!</definedName>
    <definedName name="__C10M10_Contenu">#REF!</definedName>
    <definedName name="__C10MGT_Contenu">#REF!</definedName>
    <definedName name="__C10MH0_Contenu">#REF!</definedName>
    <definedName name="__C10MIT_Contenu">#REF!</definedName>
    <definedName name="__C10ML0_Contenu">#REF!</definedName>
    <definedName name="__C10MU0_Contenu">#REF!</definedName>
    <definedName name="__C10MXA_Contenu">#REF!</definedName>
    <definedName name="__C10MXJ_Contenu">#REF!</definedName>
    <definedName name="__C10MXP_Contenu">#REF!</definedName>
    <definedName name="__C10MZ0_Contenu">#REF!</definedName>
    <definedName name="__C10NFU_Contenu">#REF!</definedName>
    <definedName name="__C10NGD_Contenu">#REF!</definedName>
    <definedName name="__C10NGE_Contenu">#REF!</definedName>
    <definedName name="__C10NGT_Contenu">#REF!</definedName>
    <definedName name="__C10NIA_Contenu">#REF!</definedName>
    <definedName name="__C10NIT_Contenu">#REF!</definedName>
    <definedName name="__C10SFU_Contenu">#REF!</definedName>
    <definedName name="__C10SGD_Contenu">#REF!</definedName>
    <definedName name="__C10SGE_Contenu">#REF!</definedName>
    <definedName name="__C10SGT_Contenu">#REF!</definedName>
    <definedName name="__C10SIA_Contenu">#REF!</definedName>
    <definedName name="__C10SIT_Contenu">#REF!</definedName>
    <definedName name="__C11M10_Contenu">#REF!</definedName>
    <definedName name="__C11MH0_Contenu">#REF!</definedName>
    <definedName name="__C11ML0_Contenu">#REF!</definedName>
    <definedName name="__C11MU0_Contenu">#REF!</definedName>
    <definedName name="__C11MXA_Contenu">#REF!</definedName>
    <definedName name="__C11MXJ_Contenu">#REF!</definedName>
    <definedName name="__C11MXP_Contenu">#REF!</definedName>
    <definedName name="__C11MZ0_Contenu">#REF!</definedName>
    <definedName name="__C11NGA_Contenu">#REF!</definedName>
    <definedName name="__C11NGS_Contenu">#REF!</definedName>
    <definedName name="__C11NGT_Contenu">#REF!</definedName>
    <definedName name="__C11NIA_Contenu">#REF!</definedName>
    <definedName name="__C11NIS_Contenu">#REF!</definedName>
    <definedName name="__C11NIT_Contenu">#REF!</definedName>
    <definedName name="__C12M12_Contenu">#REF!</definedName>
    <definedName name="__C12MCA_Contenu">#REF!</definedName>
    <definedName name="__C12ML0_Contenu">#REF!</definedName>
    <definedName name="__C12MPA_Contenu">#REF!</definedName>
    <definedName name="__C12N12_Contenu">#REF!</definedName>
    <definedName name="__C12S12_Contenu">#REF!</definedName>
    <definedName name="__C13M_Contenu">#REF!</definedName>
    <definedName name="__C1MD_Contenu">#REF!</definedName>
    <definedName name="__C1MD_Contenu1">#REF!</definedName>
    <definedName name="__C1MD_Contenu2">#REF!</definedName>
    <definedName name="__C1MD_Contenu3">#REF!</definedName>
    <definedName name="__C1MDA_Contenu">#REF!</definedName>
    <definedName name="__C1MDB_Contenu">#REF!</definedName>
    <definedName name="__C1MV_Contenu">#REF!</definedName>
    <definedName name="__C1MV_Contenu1">#REF!</definedName>
    <definedName name="__C1MV_Contenu2">#REF!</definedName>
    <definedName name="__C1MV_Contenu3">#REF!</definedName>
    <definedName name="__C1MVA_Contenu">#REF!</definedName>
    <definedName name="__C1MVA_Contenu1">#REF!</definedName>
    <definedName name="__C1MVB_Contenu">#REF!</definedName>
    <definedName name="__C1MVB_Contenu1">#REF!</definedName>
    <definedName name="__C20M_Contenu">#REF!</definedName>
    <definedName name="__C20M_Contenu1">#REF!</definedName>
    <definedName name="__C20M_Contenu2">#REF!</definedName>
    <definedName name="__C2M__Contenu">#REF!</definedName>
    <definedName name="__C30M_Contenu">#REF!</definedName>
    <definedName name="__C31M_Contenu">#REF!</definedName>
    <definedName name="__C31M_Contenu1">#REF!</definedName>
    <definedName name="__C3M__Contenu">#REF!</definedName>
    <definedName name="__C3M__Contenu1">#REF!</definedName>
    <definedName name="__C3M__Contenu2">#REF!</definedName>
    <definedName name="__C3M__Contenu3">#REF!</definedName>
    <definedName name="__C4MD_Contenu">#REF!</definedName>
    <definedName name="__C4MP_Contenu">#REF!</definedName>
    <definedName name="__C4MV_Contenu">#REF!</definedName>
    <definedName name="__C5M__Contenu">#REF!</definedName>
    <definedName name="__C6BM_Contenu">#REF!</definedName>
    <definedName name="__C6ME_Contenu">#REF!</definedName>
    <definedName name="__C6ME7_Contenu">#REF!</definedName>
    <definedName name="__C6MN_Contenu">#REF!</definedName>
    <definedName name="__C6MN7_Contenu">#REF!</definedName>
    <definedName name="__C6MV_Contenu">#REF!</definedName>
    <definedName name="__C6NM7_Contenu">#REF!</definedName>
    <definedName name="__C7M__Contenu">#REF!</definedName>
    <definedName name="__C8MAD_Contenu">#REF!</definedName>
    <definedName name="__C8MCC_Contenu">#REF!</definedName>
    <definedName name="__C8MDE_Contenu">#REF!</definedName>
    <definedName name="__C8MFS_Contenu">#REF!</definedName>
    <definedName name="__C8MIM_Contenu">#REF!</definedName>
    <definedName name="__C8MNV_Contenu">#REF!</definedName>
    <definedName name="__C8MUC_Contenu">#REF!</definedName>
    <definedName name="__C8MVC_Contenu">#REF!</definedName>
    <definedName name="__C8MVI_Contenu">#REF!</definedName>
    <definedName name="__C9M__Contenu">#REF!</definedName>
    <definedName name="__coeffUnité" localSheetId="16">IF(Unité="kEuros",1000,1)</definedName>
    <definedName name="__coeffUnité" localSheetId="20">IF(Unité="kEuros",1000,1)</definedName>
    <definedName name="__coeffUnité" localSheetId="24">IF(Unité="kEuros",1000,1)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>#REF!</definedName>
    <definedName name="__E2A__Contenu">#REF!</definedName>
    <definedName name="__E3A__Contenu">#REF!</definedName>
    <definedName name="__E4A__Contenu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>#REF!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>[4]__TABLES__!$C$9:$C$11</definedName>
    <definedName name="__MsgNomMutuelle">"Dénomination sociale de la mutuelle"</definedName>
    <definedName name="__nDataset">#REF!</definedName>
    <definedName name="__nDatasets">#REF!</definedName>
    <definedName name="__No">#REF!</definedName>
    <definedName name="__patchdata">[5]Patch!$A$14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16">OFFSET(#REF!,0,0,__nDatasets,1)</definedName>
    <definedName name="__sDatasets" localSheetId="20">OFFSET(#REF!,0,0,__nDatasets,1)</definedName>
    <definedName name="__sDatasets" localSheetId="24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6">OFFSET('[6]0. Internal data'!$B$114,0,0,[0]!__nDatasets,1)</definedName>
    <definedName name="__sDatasets_4_1_2" localSheetId="20">OFFSET('[6]0. Internal data'!$B$114,0,0,[0]!__nDatasets,1)</definedName>
    <definedName name="__sDatasets_4_1_2" localSheetId="24">OFFSET('[6]0. Internal data'!$B$114,0,0,[0]!__nDatasets,1)</definedName>
    <definedName name="__sDatasets_4_1_2">OFFSET('[6]0. Internal data'!$B$114,0,0,[0]!__nDatasets,1)</definedName>
    <definedName name="__sDatasets_4_1_3" localSheetId="16">OFFSET('[6]0. Internal data'!$B$114,0,0,[0]!__nDatasets,1)</definedName>
    <definedName name="__sDatasets_4_1_3" localSheetId="20">OFFSET('[6]0. Internal data'!$B$114,0,0,[0]!__nDatasets,1)</definedName>
    <definedName name="__sDatasets_4_1_3" localSheetId="24">OFFSET('[6]0. Internal data'!$B$114,0,0,[0]!__nDatasets,1)</definedName>
    <definedName name="__sDatasets_4_1_3">OFFSET('[6]0. Internal data'!$B$114,0,0,[0]!__nDatasets,1)</definedName>
    <definedName name="__sDatasets_4_1_4" localSheetId="16">OFFSET('[6]0. Internal data'!$B$114,0,0,[0]!__nDatasets,1)</definedName>
    <definedName name="__sDatasets_4_1_4" localSheetId="20">OFFSET('[6]0. Internal data'!$B$114,0,0,[0]!__nDatasets,1)</definedName>
    <definedName name="__sDatasets_4_1_4" localSheetId="24">OFFSET('[6]0. Internal data'!$B$114,0,0,[0]!__nDatasets,1)</definedName>
    <definedName name="__sDatasets_4_1_4">OFFSET('[6]0. Internal data'!$B$114,0,0,[0]!__nDatasets,1)</definedName>
    <definedName name="__sDatasets_4_1_6" localSheetId="16">OFFSET('[6]0. Internal data'!$B$114,0,0,[0]!__nDatasets,1)</definedName>
    <definedName name="__sDatasets_4_1_6" localSheetId="20">OFFSET('[6]0. Internal data'!$B$114,0,0,[0]!__nDatasets,1)</definedName>
    <definedName name="__sDatasets_4_1_6" localSheetId="24">OFFSET('[6]0. Internal data'!$B$114,0,0,[0]!__nDatasets,1)</definedName>
    <definedName name="__sDatasets_4_1_6">OFFSET('[6]0. Internal data'!$B$114,0,0,[0]!__nDatasets,1)</definedName>
    <definedName name="__sDatasets_4_1_7" localSheetId="16">OFFSET('[6]0. Internal data'!$B$114,0,0,[0]!__nDatasets,1)</definedName>
    <definedName name="__sDatasets_4_1_7" localSheetId="20">OFFSET('[6]0. Internal data'!$B$114,0,0,[0]!__nDatasets,1)</definedName>
    <definedName name="__sDatasets_4_1_7" localSheetId="24">OFFSET('[6]0. Internal data'!$B$114,0,0,[0]!__nDatasets,1)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 localSheetId="16">OFFSET('[6]0. Internal data'!$B$114,0,0,[0]!__nDatasets,1)</definedName>
    <definedName name="__sDatasets_4_7" localSheetId="20">OFFSET('[6]0. Internal data'!$B$114,0,0,[0]!__nDatasets,1)</definedName>
    <definedName name="__sDatasets_4_7" localSheetId="24">OFFSET('[6]0. Internal data'!$B$114,0,0,[0]!__nDatasets,1)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 localSheetId="16">OFFSET('[6]0. Internal data'!$B$114,0,0,[0]!__nDatasets,1)</definedName>
    <definedName name="__sDatasets_40_1_2" localSheetId="20">OFFSET('[6]0. Internal data'!$B$114,0,0,[0]!__nDatasets,1)</definedName>
    <definedName name="__sDatasets_40_1_2" localSheetId="24">OFFSET('[6]0. Internal data'!$B$114,0,0,[0]!__nDatasets,1)</definedName>
    <definedName name="__sDatasets_40_1_2">OFFSET('[6]0. Internal data'!$B$114,0,0,[0]!__nDatasets,1)</definedName>
    <definedName name="__sDatasets_40_1_3" localSheetId="16">OFFSET('[6]0. Internal data'!$B$114,0,0,[0]!__nDatasets,1)</definedName>
    <definedName name="__sDatasets_40_1_3" localSheetId="20">OFFSET('[6]0. Internal data'!$B$114,0,0,[0]!__nDatasets,1)</definedName>
    <definedName name="__sDatasets_40_1_3" localSheetId="24">OFFSET('[6]0. Internal data'!$B$114,0,0,[0]!__nDatasets,1)</definedName>
    <definedName name="__sDatasets_40_1_3">OFFSET('[6]0. Internal data'!$B$114,0,0,[0]!__nDatasets,1)</definedName>
    <definedName name="__sDatasets_40_1_4" localSheetId="16">OFFSET('[6]0. Internal data'!$B$114,0,0,[0]!__nDatasets,1)</definedName>
    <definedName name="__sDatasets_40_1_4" localSheetId="20">OFFSET('[6]0. Internal data'!$B$114,0,0,[0]!__nDatasets,1)</definedName>
    <definedName name="__sDatasets_40_1_4" localSheetId="24">OFFSET('[6]0. Internal data'!$B$114,0,0,[0]!__nDatasets,1)</definedName>
    <definedName name="__sDatasets_40_1_4">OFFSET('[6]0. Internal data'!$B$114,0,0,[0]!__nDatasets,1)</definedName>
    <definedName name="__sDatasets_40_1_6" localSheetId="16">OFFSET('[6]0. Internal data'!$B$114,0,0,[0]!__nDatasets,1)</definedName>
    <definedName name="__sDatasets_40_1_6" localSheetId="20">OFFSET('[6]0. Internal data'!$B$114,0,0,[0]!__nDatasets,1)</definedName>
    <definedName name="__sDatasets_40_1_6" localSheetId="24">OFFSET('[6]0. Internal data'!$B$114,0,0,[0]!__nDatasets,1)</definedName>
    <definedName name="__sDatasets_40_1_6">OFFSET('[6]0. Internal data'!$B$114,0,0,[0]!__nDatasets,1)</definedName>
    <definedName name="__sDatasets_40_1_7" localSheetId="16">OFFSET('[6]0. Internal data'!$B$114,0,0,[0]!__nDatasets,1)</definedName>
    <definedName name="__sDatasets_40_1_7" localSheetId="20">OFFSET('[6]0. Internal data'!$B$114,0,0,[0]!__nDatasets,1)</definedName>
    <definedName name="__sDatasets_40_1_7" localSheetId="24">OFFSET('[6]0. Internal data'!$B$114,0,0,[0]!__nDatasets,1)</definedName>
    <definedName name="__sDatasets_40_1_7">OFFSET('[6]0. Internal data'!$B$114,0,0,[0]!__nDatasets,1)</definedName>
    <definedName name="__sDatasets_41">NA()</definedName>
    <definedName name="__sDatasets_41_1" localSheetId="16">OFFSET('[6]0. Internal data'!$B$114,0,0,__nDatasets,1)</definedName>
    <definedName name="__sDatasets_41_1" localSheetId="20">OFFSET('[6]0. Internal data'!$B$114,0,0,__nDatasets,1)</definedName>
    <definedName name="__sDatasets_41_1" localSheetId="24">OFFSET('[6]0. Internal data'!$B$114,0,0,__nDatasets,1)</definedName>
    <definedName name="__sDatasets_41_1">OFFSET('[6]0. Internal data'!$B$114,0,0,__nDatasets,1)</definedName>
    <definedName name="__sDatasets_41_1_1">NA()</definedName>
    <definedName name="__sDatasets_41_1_2" localSheetId="16">OFFSET('[6]0. Internal data'!$B$114,0,0,[0]!__nDatasets,1)</definedName>
    <definedName name="__sDatasets_41_1_2" localSheetId="20">OFFSET('[6]0. Internal data'!$B$114,0,0,[0]!__nDatasets,1)</definedName>
    <definedName name="__sDatasets_41_1_2" localSheetId="24">OFFSET('[6]0. Internal data'!$B$114,0,0,[0]!__nDatasets,1)</definedName>
    <definedName name="__sDatasets_41_1_2">OFFSET('[6]0. Internal data'!$B$114,0,0,[0]!__nDatasets,1)</definedName>
    <definedName name="__sDatasets_41_1_3" localSheetId="16">OFFSET('[6]0. Internal data'!$B$114,0,0,[0]!__nDatasets,1)</definedName>
    <definedName name="__sDatasets_41_1_3" localSheetId="20">OFFSET('[6]0. Internal data'!$B$114,0,0,[0]!__nDatasets,1)</definedName>
    <definedName name="__sDatasets_41_1_3" localSheetId="24">OFFSET('[6]0. Internal data'!$B$114,0,0,[0]!__nDatasets,1)</definedName>
    <definedName name="__sDatasets_41_1_3">OFFSET('[6]0. Internal data'!$B$114,0,0,[0]!__nDatasets,1)</definedName>
    <definedName name="__sDatasets_41_1_4" localSheetId="16">OFFSET('[6]0. Internal data'!$B$114,0,0,[0]!__nDatasets,1)</definedName>
    <definedName name="__sDatasets_41_1_4" localSheetId="20">OFFSET('[6]0. Internal data'!$B$114,0,0,[0]!__nDatasets,1)</definedName>
    <definedName name="__sDatasets_41_1_4" localSheetId="24">OFFSET('[6]0. Internal data'!$B$114,0,0,[0]!__nDatasets,1)</definedName>
    <definedName name="__sDatasets_41_1_4">OFFSET('[6]0. Internal data'!$B$114,0,0,[0]!__nDatasets,1)</definedName>
    <definedName name="__sDatasets_41_1_6" localSheetId="16">OFFSET('[6]0. Internal data'!$B$114,0,0,[0]!__nDatasets,1)</definedName>
    <definedName name="__sDatasets_41_1_6" localSheetId="20">OFFSET('[6]0. Internal data'!$B$114,0,0,[0]!__nDatasets,1)</definedName>
    <definedName name="__sDatasets_41_1_6" localSheetId="24">OFFSET('[6]0. Internal data'!$B$114,0,0,[0]!__nDatasets,1)</definedName>
    <definedName name="__sDatasets_41_1_6">OFFSET('[6]0. Internal data'!$B$114,0,0,[0]!__nDatasets,1)</definedName>
    <definedName name="__sDatasets_41_1_7" localSheetId="16">OFFSET('[6]0. Internal data'!$B$114,0,0,[0]!__nDatasets,1)</definedName>
    <definedName name="__sDatasets_41_1_7" localSheetId="20">OFFSET('[6]0. Internal data'!$B$114,0,0,[0]!__nDatasets,1)</definedName>
    <definedName name="__sDatasets_41_1_7" localSheetId="24">OFFSET('[6]0. Internal data'!$B$114,0,0,[0]!__nDatasets,1)</definedName>
    <definedName name="__sDatasets_41_1_7">OFFSET('[6]0. Internal data'!$B$114,0,0,[0]!__nDatasets,1)</definedName>
    <definedName name="__SizeUnit" localSheetId="16">IF(MID(ReportingCurrency,1,1)="M",1,1000)</definedName>
    <definedName name="__SizeUnit" localSheetId="20">IF(MID(ReportingCurrency,1,1)="M",1,1000)</definedName>
    <definedName name="__SizeUnit" localSheetId="24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.Nature">[7]__TABLES__!$C$57:$C$66</definedName>
    <definedName name="__TermStructuresNames">#REF!</definedName>
    <definedName name="__TermStructuresNamesVector" localSheetId="16">TRANSPOSE(__TermStructuresNames)</definedName>
    <definedName name="__TermStructuresNamesVector" localSheetId="20">TRANSPOSE(__TermStructuresNames)</definedName>
    <definedName name="__TermStructuresNamesVector" localSheetId="24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6">TRANSPOSE([0]!__TermStructuresNames)</definedName>
    <definedName name="__TermStructuresNamesVector_40_1_7" localSheetId="20">TRANSPOSE([0]!__TermStructuresNames)</definedName>
    <definedName name="__TermStructuresNamesVector_40_1_7" localSheetId="24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6">TRANSPOSE([0]!__TermStructuresNames)</definedName>
    <definedName name="__TermStructuresNamesVector_41_1_2" localSheetId="20">TRANSPOSE([0]!__TermStructuresNames)</definedName>
    <definedName name="__TermStructuresNamesVector_41_1_2" localSheetId="24">TRANSPOSE([0]!__TermStructuresNames)</definedName>
    <definedName name="__TermStructuresNamesVector_41_1_2">TRANSPOSE([0]!__TermStructuresNames)</definedName>
    <definedName name="__TermStructuresNamesVector_41_1_3" localSheetId="16">TRANSPOSE([0]!__TermStructuresNames)</definedName>
    <definedName name="__TermStructuresNamesVector_41_1_3" localSheetId="20">TRANSPOSE([0]!__TermStructuresNames)</definedName>
    <definedName name="__TermStructuresNamesVector_41_1_3" localSheetId="24">TRANSPOSE([0]!__TermStructuresNames)</definedName>
    <definedName name="__TermStructuresNamesVector_41_1_3">TRANSPOSE([0]!__TermStructuresNames)</definedName>
    <definedName name="__TermStructuresNamesVector_41_1_4" localSheetId="16">TRANSPOSE([0]!__TermStructuresNames)</definedName>
    <definedName name="__TermStructuresNamesVector_41_1_4" localSheetId="20">TRANSPOSE([0]!__TermStructuresNames)</definedName>
    <definedName name="__TermStructuresNamesVector_41_1_4" localSheetId="24">TRANSPOSE([0]!__TermStructuresNames)</definedName>
    <definedName name="__TermStructuresNamesVector_41_1_4">TRANSPOSE([0]!__TermStructuresNames)</definedName>
    <definedName name="__TermStructuresNamesVector_41_1_6" localSheetId="16">TRANSPOSE([0]!__TermStructuresNames)</definedName>
    <definedName name="__TermStructuresNamesVector_41_1_6" localSheetId="20">TRANSPOSE([0]!__TermStructuresNames)</definedName>
    <definedName name="__TermStructuresNamesVector_41_1_6" localSheetId="24">TRANSPOSE([0]!__TermStructuresNames)</definedName>
    <definedName name="__TermStructuresNamesVector_41_1_6">TRANSPOSE([0]!__TermStructuresNames)</definedName>
    <definedName name="__TermStructuresNamesVector_41_1_7" localSheetId="16">TRANSPOSE([0]!__TermStructuresNames)</definedName>
    <definedName name="__TermStructuresNamesVector_41_1_7" localSheetId="20">TRANSPOSE([0]!__TermStructuresNames)</definedName>
    <definedName name="__TermStructuresNamesVector_41_1_7" localSheetId="24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 localSheetId="16">IF(HomeSupervisor&lt;&gt;"",OFFSET(__CountryCodes,_CountryIndex-1,0,1,1),"")</definedName>
    <definedName name="_CountryCode" localSheetId="20">IF(HomeSupervisor&lt;&gt;"",OFFSET(__CountryCodes,_CountryIndex-1,0,1,1),"")</definedName>
    <definedName name="_CountryCode" localSheetId="24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16">MATCH( __DiscountingMethodLabel,__DiscountingMethodChoices,0)</definedName>
    <definedName name="_DiscountingMethodIndex" localSheetId="20">MATCH( __DiscountingMethodLabel,__DiscountingMethodChoices,0)</definedName>
    <definedName name="_DiscountingMethodIndex" localSheetId="24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6">MATCH(__DiscountingMethodLabel,__DiscountingMethodChoices,0)</definedName>
    <definedName name="_DiscountingMethodIndex_40_1_7" localSheetId="20">MATCH(__DiscountingMethodLabel,__DiscountingMethodChoices,0)</definedName>
    <definedName name="_DiscountingMethodIndex_40_1_7" localSheetId="24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6">MATCH(__DiscountingMethodLabel,__DiscountingMethodChoices,0)</definedName>
    <definedName name="_DiscountingMethodIndex_41_1_2" localSheetId="20">MATCH(__DiscountingMethodLabel,__DiscountingMethodChoices,0)</definedName>
    <definedName name="_DiscountingMethodIndex_41_1_2" localSheetId="24">MATCH(__DiscountingMethodLabel,__DiscountingMethodChoices,0)</definedName>
    <definedName name="_DiscountingMethodIndex_41_1_2">MATCH(__DiscountingMethodLabel,__DiscountingMethodChoices,0)</definedName>
    <definedName name="_DiscountingMethodIndex_41_1_3" localSheetId="16">MATCH(__DiscountingMethodLabel,__DiscountingMethodChoices,0)</definedName>
    <definedName name="_DiscountingMethodIndex_41_1_3" localSheetId="20">MATCH(__DiscountingMethodLabel,__DiscountingMethodChoices,0)</definedName>
    <definedName name="_DiscountingMethodIndex_41_1_3" localSheetId="24">MATCH(__DiscountingMethodLabel,__DiscountingMethodChoices,0)</definedName>
    <definedName name="_DiscountingMethodIndex_41_1_3">MATCH(__DiscountingMethodLabel,__DiscountingMethodChoices,0)</definedName>
    <definedName name="_DiscountingMethodIndex_41_1_4" localSheetId="16">MATCH(__DiscountingMethodLabel,__DiscountingMethodChoices,0)</definedName>
    <definedName name="_DiscountingMethodIndex_41_1_4" localSheetId="20">MATCH(__DiscountingMethodLabel,__DiscountingMethodChoices,0)</definedName>
    <definedName name="_DiscountingMethodIndex_41_1_4" localSheetId="24">MATCH(__DiscountingMethodLabel,__DiscountingMethodChoices,0)</definedName>
    <definedName name="_DiscountingMethodIndex_41_1_4">MATCH(__DiscountingMethodLabel,__DiscountingMethodChoices,0)</definedName>
    <definedName name="_DiscountingMethodIndex_41_1_6" localSheetId="16">MATCH(__DiscountingMethodLabel,__DiscountingMethodChoices,0)</definedName>
    <definedName name="_DiscountingMethodIndex_41_1_6" localSheetId="20">MATCH(__DiscountingMethodLabel,__DiscountingMethodChoices,0)</definedName>
    <definedName name="_DiscountingMethodIndex_41_1_6" localSheetId="24">MATCH(__DiscountingMethodLabel,__DiscountingMethodChoices,0)</definedName>
    <definedName name="_DiscountingMethodIndex_41_1_6">MATCH(__DiscountingMethodLabel,__DiscountingMethodChoices,0)</definedName>
    <definedName name="_DiscountingMethodIndex_41_1_7" localSheetId="16">MATCH(__DiscountingMethodLabel,__DiscountingMethodChoices,0)</definedName>
    <definedName name="_DiscountingMethodIndex_41_1_7" localSheetId="20">MATCH(__DiscountingMethodLabel,__DiscountingMethodChoices,0)</definedName>
    <definedName name="_DiscountingMethodIndex_41_1_7" localSheetId="24">MATCH(__DiscountingMethodLabel,__DiscountingMethodChoices,0)</definedName>
    <definedName name="_DiscountingMethodIndex_41_1_7">MATCH(__DiscountingMethodLabel,__DiscountingMethodChoices,0)</definedName>
    <definedName name="_xlnm._FilterDatabase" localSheetId="11" hidden="1">FR_05_01!$A$11:$Y$11</definedName>
    <definedName name="_xlnm._FilterDatabase" localSheetId="17" hidden="1">FR_13_01!$A$21:$EZ$21</definedName>
    <definedName name="_xlnm._FilterDatabase" localSheetId="3" hidden="1">TCEP_valeurs_au_bilan!$A$4:$BD$58</definedName>
    <definedName name="_GroupReply">#REF!</definedName>
    <definedName name="_iLang">#REF!</definedName>
    <definedName name="_Période">#REF!</definedName>
    <definedName name="_ReportingIndex" localSheetId="16">MATCH(__ReportingLabel,__ReportingChoices,0)</definedName>
    <definedName name="_ReportingIndex" localSheetId="20">MATCH(__ReportingLabel,__ReportingChoices,0)</definedName>
    <definedName name="_ReportingIndex" localSheetId="24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6">MATCH(__ReportingLabel,[0]!__ReportingChoices,0)</definedName>
    <definedName name="_ReportingIndex_40_1_7" localSheetId="20">MATCH(__ReportingLabel,[0]!__ReportingChoices,0)</definedName>
    <definedName name="_ReportingIndex_40_1_7" localSheetId="24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6">MATCH(__ReportingLabel,[0]!__ReportingChoices,0)</definedName>
    <definedName name="_ReportingIndex_41_1_2" localSheetId="20">MATCH(__ReportingLabel,[0]!__ReportingChoices,0)</definedName>
    <definedName name="_ReportingIndex_41_1_2" localSheetId="24">MATCH(__ReportingLabel,[0]!__ReportingChoices,0)</definedName>
    <definedName name="_ReportingIndex_41_1_2">MATCH(__ReportingLabel,[0]!__ReportingChoices,0)</definedName>
    <definedName name="_ReportingIndex_41_1_3" localSheetId="16">MATCH(__ReportingLabel,[0]!__ReportingChoices,0)</definedName>
    <definedName name="_ReportingIndex_41_1_3" localSheetId="20">MATCH(__ReportingLabel,[0]!__ReportingChoices,0)</definedName>
    <definedName name="_ReportingIndex_41_1_3" localSheetId="24">MATCH(__ReportingLabel,[0]!__ReportingChoices,0)</definedName>
    <definedName name="_ReportingIndex_41_1_3">MATCH(__ReportingLabel,[0]!__ReportingChoices,0)</definedName>
    <definedName name="_ReportingIndex_41_1_4" localSheetId="16">MATCH(__ReportingLabel,[0]!__ReportingChoices,0)</definedName>
    <definedName name="_ReportingIndex_41_1_4" localSheetId="20">MATCH(__ReportingLabel,[0]!__ReportingChoices,0)</definedName>
    <definedName name="_ReportingIndex_41_1_4" localSheetId="24">MATCH(__ReportingLabel,[0]!__ReportingChoices,0)</definedName>
    <definedName name="_ReportingIndex_41_1_4">MATCH(__ReportingLabel,[0]!__ReportingChoices,0)</definedName>
    <definedName name="_ReportingIndex_41_1_6" localSheetId="16">MATCH(__ReportingLabel,[0]!__ReportingChoices,0)</definedName>
    <definedName name="_ReportingIndex_41_1_6" localSheetId="20">MATCH(__ReportingLabel,[0]!__ReportingChoices,0)</definedName>
    <definedName name="_ReportingIndex_41_1_6" localSheetId="24">MATCH(__ReportingLabel,[0]!__ReportingChoices,0)</definedName>
    <definedName name="_ReportingIndex_41_1_6">MATCH(__ReportingLabel,[0]!__ReportingChoices,0)</definedName>
    <definedName name="_ReportingIndex_41_1_7" localSheetId="16">MATCH(__ReportingLabel,[0]!__ReportingChoices,0)</definedName>
    <definedName name="_ReportingIndex_41_1_7" localSheetId="20">MATCH(__ReportingLabel,[0]!__ReportingChoices,0)</definedName>
    <definedName name="_ReportingIndex_41_1_7" localSheetId="24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11" hidden="1">#REF!</definedName>
    <definedName name="_Sort" localSheetId="16" hidden="1">#REF!</definedName>
    <definedName name="_Sort" localSheetId="20" hidden="1">#REF!</definedName>
    <definedName name="_Sort" localSheetId="24" hidden="1">#REF!</definedName>
    <definedName name="_Sort" hidden="1">#REF!</definedName>
    <definedName name="_TS_">#REF!</definedName>
    <definedName name="_VersionModèle">[7]__TABLES__!$B$2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>#REF!</definedName>
    <definedName name="anscount" hidden="1">1</definedName>
    <definedName name="ASStot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16">OFFSET(INDIRECT("'DB'!D:D"),0,0,,QISnb_files)</definedName>
    <definedName name="DBData" localSheetId="20">OFFSET(INDIRECT("'DB'!D:D"),0,0,,QISnb_files)</definedName>
    <definedName name="DBData" localSheetId="24">OFFSET(INDIRECT("'DB'!D:D"),0,0,,QISnb_files)</definedName>
    <definedName name="DBData">OFFSET(INDIRECT("'DB'!D:D"),0,0,,QISnb_files)</definedName>
    <definedName name="Dénomination" localSheetId="11">#REF!</definedName>
    <definedName name="Dénomination" localSheetId="16">#REF!</definedName>
    <definedName name="Dénomination" localSheetId="20">#REF!</definedName>
    <definedName name="Dénomination" localSheetId="24">#REF!</definedName>
    <definedName name="Dénomination">'[7]1.IDEN'!$C$6</definedName>
    <definedName name="EQ_COUNTRY_Correlation">[8]Correlations!$C$49:$U$67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>#REF!</definedName>
    <definedName name="Exercice1">#REF!</definedName>
    <definedName name="Exercice2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>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>[4]__TABLES__!$B$9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ocalId">#REF!</definedName>
    <definedName name="market_factor">#REF!</definedName>
    <definedName name="MarketMatrix">#REF!</definedName>
    <definedName name="Matricule" localSheetId="11">#REF!</definedName>
    <definedName name="Matricule" localSheetId="16">#REF!</definedName>
    <definedName name="Matricule" localSheetId="20">#REF!</definedName>
    <definedName name="Matricule" localSheetId="24">#REF!</definedName>
    <definedName name="Matricule">'[7]1.IDEN'!$C$16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>[10]Sommaire!$F$3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Print_Area" localSheetId="9">FR_03_02!$A$1:$G$21</definedName>
    <definedName name="Print_Area" localSheetId="11">FR_05_01!$A$32:$AB$119</definedName>
    <definedName name="Print_Area" localSheetId="17">FR_13_01!$A$21:$EZ$98</definedName>
    <definedName name="Print_Area" localSheetId="6">TCEP_prêts_de_titres!$I$1:$AN$4</definedName>
    <definedName name="Print_Area" localSheetId="2">TCEP_totaux_et_raccordements!$A$1:$F$94</definedName>
    <definedName name="Print_Area" localSheetId="3">TCEP_valeurs_au_bilan!$A$1:$BD$9</definedName>
    <definedName name="Print_Area" localSheetId="5">TCEP_valeurs_br_25_hors_bilan!$1:$5</definedName>
    <definedName name="Print_Area" localSheetId="4">TCEP_valeurs_reçues_nantissemnt!$1:$8</definedName>
    <definedName name="Print_Titles" localSheetId="7">FR_02_01!$1:$5</definedName>
    <definedName name="Print_Titles" localSheetId="14">FR_08_01!$1:$2</definedName>
    <definedName name="Print_Titles" localSheetId="21">FR_22_01!#REF!</definedName>
    <definedName name="Print_Titles" localSheetId="6">TCEP_prêts_de_titres!$1:$2</definedName>
    <definedName name="Print_Titles" localSheetId="3">TCEP_valeurs_au_bilan!$A:$C</definedName>
    <definedName name="Print_Titles" localSheetId="5">TCEP_valeurs_br_25_hors_bilan!$1:$2</definedName>
    <definedName name="Print_Titles" localSheetId="4">TCEP_valeurs_reçues_nantissemnt!$1:$2</definedName>
    <definedName name="QIS5file">[5]Patch!$B$7</definedName>
    <definedName name="ReportingBasis">#REF!</definedName>
    <definedName name="ReportingCurrency">#REF!</definedName>
    <definedName name="RNM">#REF!</definedName>
    <definedName name="Scope" localSheetId="16">IF(_SoloReply," - [solo]","- [group]")</definedName>
    <definedName name="Scope" localSheetId="20">IF(_SoloReply," - [solo]","- [group]")</definedName>
    <definedName name="Scope" localSheetId="24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6">IF([0]!_SoloReply," - [solo]","- [group]")</definedName>
    <definedName name="Scope_40_1_7" localSheetId="20">IF([0]!_SoloReply," - [solo]","- [group]")</definedName>
    <definedName name="Scope_40_1_7" localSheetId="24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6">IF([0]!_SoloReply," - [solo]","- [group]")</definedName>
    <definedName name="Scope_41_1_2" localSheetId="20">IF([0]!_SoloReply," - [solo]","- [group]")</definedName>
    <definedName name="Scope_41_1_2" localSheetId="24">IF([0]!_SoloReply," - [solo]","- [group]")</definedName>
    <definedName name="Scope_41_1_2">IF([0]!_SoloReply," - [solo]","- [group]")</definedName>
    <definedName name="Scope_41_1_3" localSheetId="16">IF([0]!_SoloReply," - [solo]","- [group]")</definedName>
    <definedName name="Scope_41_1_3" localSheetId="20">IF([0]!_SoloReply," - [solo]","- [group]")</definedName>
    <definedName name="Scope_41_1_3" localSheetId="24">IF([0]!_SoloReply," - [solo]","- [group]")</definedName>
    <definedName name="Scope_41_1_3">IF([0]!_SoloReply," - [solo]","- [group]")</definedName>
    <definedName name="Scope_41_1_4" localSheetId="16">IF([0]!_SoloReply," - [solo]","- [group]")</definedName>
    <definedName name="Scope_41_1_4" localSheetId="20">IF([0]!_SoloReply," - [solo]","- [group]")</definedName>
    <definedName name="Scope_41_1_4" localSheetId="24">IF([0]!_SoloReply," - [solo]","- [group]")</definedName>
    <definedName name="Scope_41_1_4">IF([0]!_SoloReply," - [solo]","- [group]")</definedName>
    <definedName name="Scope_41_1_6" localSheetId="16">IF([0]!_SoloReply," - [solo]","- [group]")</definedName>
    <definedName name="Scope_41_1_6" localSheetId="20">IF([0]!_SoloReply," - [solo]","- [group]")</definedName>
    <definedName name="Scope_41_1_6" localSheetId="24">IF([0]!_SoloReply," - [solo]","- [group]")</definedName>
    <definedName name="Scope_41_1_6">IF([0]!_SoloReply," - [solo]","- [group]")</definedName>
    <definedName name="Scope_41_1_7" localSheetId="16">IF([0]!_SoloReply," - [solo]","- [group]")</definedName>
    <definedName name="Scope_41_1_7" localSheetId="20">IF([0]!_SoloReply," - [solo]","- [group]")</definedName>
    <definedName name="Scope_41_1_7" localSheetId="24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>#REF!</definedName>
    <definedName name="SIreq">#REF!</definedName>
    <definedName name="sMKTint">#REF!</definedName>
    <definedName name="Societe">#REF!</definedName>
    <definedName name="Subst1">#REF!</definedName>
    <definedName name="Subst15">#REF!</definedName>
    <definedName name="Subst16">#REF!</definedName>
    <definedName name="Subst17">#REF!</definedName>
    <definedName name="Subst18">#REF!</definedName>
    <definedName name="Subst2">#REF!</definedName>
    <definedName name="Subst20">#REF!</definedName>
    <definedName name="Subst21">#REF!</definedName>
    <definedName name="Subst22">#REF!</definedName>
    <definedName name="Subst24">#REF!</definedName>
    <definedName name="Subst25">#REF!</definedName>
    <definedName name="Subst26">#REF!</definedName>
    <definedName name="TPa">#REF!</definedName>
    <definedName name="TPh">#REF!</definedName>
    <definedName name="TypeOfInstitution">#REF!</definedName>
    <definedName name="Unité">#REF!</definedName>
    <definedName name="Version">20110111</definedName>
    <definedName name="WCAnnuitiesMatrix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EU36" i="373" l="1"/>
  <c r="EU81" i="373"/>
  <c r="ES81" i="373"/>
  <c r="ES36" i="373"/>
  <c r="EU25" i="373"/>
  <c r="ES25" i="373"/>
  <c r="D87" i="363" l="1"/>
  <c r="A25" i="368" l="1"/>
  <c r="A23" i="368"/>
  <c r="A21" i="368"/>
  <c r="D1" i="368" l="1"/>
  <c r="A22" i="368" l="1"/>
  <c r="A20" i="368"/>
  <c r="A30" i="368" l="1"/>
  <c r="A24" i="368"/>
  <c r="A16" i="368"/>
  <c r="A29" i="368" l="1"/>
  <c r="A27" i="368"/>
  <c r="A26" i="368"/>
  <c r="A15" i="368"/>
  <c r="A17" i="368"/>
  <c r="A31" i="368"/>
  <c r="A28" i="368"/>
  <c r="A19" i="368" l="1"/>
  <c r="A18" i="368"/>
  <c r="C9" i="368" l="1"/>
  <c r="B96" i="369" l="1"/>
  <c r="B97" i="369" s="1"/>
  <c r="B98" i="369" s="1"/>
  <c r="B99" i="369" s="1"/>
  <c r="B100" i="369" s="1"/>
  <c r="B101" i="369" s="1"/>
  <c r="B102" i="369" s="1"/>
  <c r="B103" i="369" s="1"/>
  <c r="B104" i="369" s="1"/>
  <c r="B105" i="369" s="1"/>
  <c r="B106" i="369" s="1"/>
  <c r="B107" i="369" s="1"/>
  <c r="B108" i="369" s="1"/>
  <c r="B109" i="369" s="1"/>
  <c r="B110" i="369" s="1"/>
  <c r="B111" i="369" s="1"/>
  <c r="B112" i="369" s="1"/>
  <c r="B113" i="369" s="1"/>
  <c r="B114" i="369" s="1"/>
  <c r="B115" i="369" s="1"/>
  <c r="B116" i="369" s="1"/>
  <c r="B117" i="369" s="1"/>
  <c r="B118" i="369" s="1"/>
  <c r="B119" i="369" s="1"/>
  <c r="B120" i="369" s="1"/>
  <c r="B121" i="369" s="1"/>
  <c r="B122" i="369" s="1"/>
  <c r="B123" i="369" s="1"/>
  <c r="B124" i="369" s="1"/>
  <c r="B125" i="369" s="1"/>
  <c r="B126" i="369" s="1"/>
  <c r="B127" i="369" s="1"/>
  <c r="B128" i="369" s="1"/>
  <c r="B129" i="369" s="1"/>
  <c r="B94" i="369"/>
  <c r="G94" i="369" s="1"/>
  <c r="F88" i="369"/>
  <c r="E88" i="369"/>
  <c r="F72" i="369"/>
  <c r="E72" i="369"/>
  <c r="F55" i="369"/>
  <c r="E19" i="369"/>
  <c r="D94" i="369" l="1"/>
  <c r="E94" i="369"/>
  <c r="F94" i="369"/>
  <c r="BF2005" i="364"/>
  <c r="BF2004" i="364"/>
  <c r="BF2003" i="364"/>
  <c r="BF2002" i="364"/>
  <c r="BF2001" i="364"/>
  <c r="BF2000" i="364"/>
  <c r="BF1999" i="364"/>
  <c r="BF1998" i="364"/>
  <c r="BF1997" i="364"/>
  <c r="BF1996" i="364"/>
  <c r="BF1995" i="364"/>
  <c r="BF1994" i="364"/>
  <c r="BF1993" i="364"/>
  <c r="BF1992" i="364"/>
  <c r="BF1991" i="364"/>
  <c r="BF1990" i="364"/>
  <c r="BF1989" i="364"/>
  <c r="BF1988" i="364"/>
  <c r="BF1987" i="364"/>
  <c r="BF1986" i="364"/>
  <c r="BF1985" i="364"/>
  <c r="BF1984" i="364"/>
  <c r="BF1983" i="364"/>
  <c r="BF1982" i="364"/>
  <c r="BF1981" i="364"/>
  <c r="BF1980" i="364"/>
  <c r="BF1979" i="364"/>
  <c r="BF1978" i="364"/>
  <c r="BF1977" i="364"/>
  <c r="BF1976" i="364"/>
  <c r="BF1975" i="364"/>
  <c r="BF1974" i="364"/>
  <c r="BF1973" i="364"/>
  <c r="BF1972" i="364"/>
  <c r="BF1971" i="364"/>
  <c r="BF1970" i="364"/>
  <c r="BF1969" i="364"/>
  <c r="BF1968" i="364"/>
  <c r="BF1967" i="364"/>
  <c r="BF1966" i="364"/>
  <c r="BF1965" i="364"/>
  <c r="BF1964" i="364"/>
  <c r="BF1963" i="364"/>
  <c r="BF1962" i="364"/>
  <c r="BF1961" i="364"/>
  <c r="BF1960" i="364"/>
  <c r="BF1959" i="364"/>
  <c r="BF1958" i="364"/>
  <c r="BF1957" i="364"/>
  <c r="BF1956" i="364"/>
  <c r="BF1955" i="364"/>
  <c r="BF1954" i="364"/>
  <c r="BF1953" i="364"/>
  <c r="BF1952" i="364"/>
  <c r="BF1951" i="364"/>
  <c r="BF1950" i="364"/>
  <c r="BF1949" i="364"/>
  <c r="BF1948" i="364"/>
  <c r="BF1947" i="364"/>
  <c r="BF1946" i="364"/>
  <c r="BF1945" i="364"/>
  <c r="BF1944" i="364"/>
  <c r="BF1943" i="364"/>
  <c r="BF1942" i="364"/>
  <c r="BF1941" i="364"/>
  <c r="BF1940" i="364"/>
  <c r="BF1939" i="364"/>
  <c r="BF1938" i="364"/>
  <c r="BF1937" i="364"/>
  <c r="BF1936" i="364"/>
  <c r="BF1935" i="364"/>
  <c r="BF1934" i="364"/>
  <c r="BF1933" i="364"/>
  <c r="BF1932" i="364"/>
  <c r="BF1931" i="364"/>
  <c r="BF1930" i="364"/>
  <c r="BF1929" i="364"/>
  <c r="BF1928" i="364"/>
  <c r="BF1927" i="364"/>
  <c r="BF1926" i="364"/>
  <c r="BF1925" i="364"/>
  <c r="BF1924" i="364"/>
  <c r="BF1923" i="364"/>
  <c r="BF1922" i="364"/>
  <c r="BF1921" i="364"/>
  <c r="BF1920" i="364"/>
  <c r="BF1919" i="364"/>
  <c r="BF1918" i="364"/>
  <c r="BF1917" i="364"/>
  <c r="BF1916" i="364"/>
  <c r="BF1915" i="364"/>
  <c r="BF1914" i="364"/>
  <c r="BF1913" i="364"/>
  <c r="BF1912" i="364"/>
  <c r="BF1911" i="364"/>
  <c r="BF1910" i="364"/>
  <c r="BF1909" i="364"/>
  <c r="BF1908" i="364"/>
  <c r="BF1907" i="364"/>
  <c r="BF1906" i="364"/>
  <c r="BF1905" i="364"/>
  <c r="BF1904" i="364"/>
  <c r="BF1903" i="364"/>
  <c r="BF1902" i="364"/>
  <c r="BF1901" i="364"/>
  <c r="BF1900" i="364"/>
  <c r="BF1899" i="364"/>
  <c r="BF1898" i="364"/>
  <c r="BF1897" i="364"/>
  <c r="BF1896" i="364"/>
  <c r="BF1895" i="364"/>
  <c r="BF1894" i="364"/>
  <c r="BF1893" i="364"/>
  <c r="BF1892" i="364"/>
  <c r="BF1891" i="364"/>
  <c r="BF1890" i="364"/>
  <c r="BF1889" i="364"/>
  <c r="BF1888" i="364"/>
  <c r="BF1887" i="364"/>
  <c r="BF1886" i="364"/>
  <c r="BF1885" i="364"/>
  <c r="BF1884" i="364"/>
  <c r="BF1883" i="364"/>
  <c r="BF1882" i="364"/>
  <c r="BF1881" i="364"/>
  <c r="BF1880" i="364"/>
  <c r="BF1879" i="364"/>
  <c r="BF1878" i="364"/>
  <c r="BF1877" i="364"/>
  <c r="BF1876" i="364"/>
  <c r="BF1875" i="364"/>
  <c r="BF1874" i="364"/>
  <c r="BF1873" i="364"/>
  <c r="BF1872" i="364"/>
  <c r="BF1871" i="364"/>
  <c r="BF1870" i="364"/>
  <c r="BF1869" i="364"/>
  <c r="BF1868" i="364"/>
  <c r="BF1867" i="364"/>
  <c r="BF1866" i="364"/>
  <c r="BF1865" i="364"/>
  <c r="BF1864" i="364"/>
  <c r="BF1863" i="364"/>
  <c r="BF1862" i="364"/>
  <c r="BF1861" i="364"/>
  <c r="BF1860" i="364"/>
  <c r="BF1859" i="364"/>
  <c r="BF1858" i="364"/>
  <c r="BF1857" i="364"/>
  <c r="BF1856" i="364"/>
  <c r="BF1855" i="364"/>
  <c r="BF1854" i="364"/>
  <c r="BF1853" i="364"/>
  <c r="BF1852" i="364"/>
  <c r="BF1851" i="364"/>
  <c r="BF1850" i="364"/>
  <c r="BF1849" i="364"/>
  <c r="BF1848" i="364"/>
  <c r="BF1847" i="364"/>
  <c r="BF1846" i="364"/>
  <c r="BF1845" i="364"/>
  <c r="BF1844" i="364"/>
  <c r="BF1843" i="364"/>
  <c r="BF1842" i="364"/>
  <c r="BF1841" i="364"/>
  <c r="BF1840" i="364"/>
  <c r="BF1839" i="364"/>
  <c r="BF1838" i="364"/>
  <c r="BF1837" i="364"/>
  <c r="BF1836" i="364"/>
  <c r="BF1835" i="364"/>
  <c r="BF1834" i="364"/>
  <c r="BF1833" i="364"/>
  <c r="BF1832" i="364"/>
  <c r="BF1831" i="364"/>
  <c r="BF1830" i="364"/>
  <c r="BF1829" i="364"/>
  <c r="BF1828" i="364"/>
  <c r="BF1827" i="364"/>
  <c r="BF1826" i="364"/>
  <c r="BF1825" i="364"/>
  <c r="BF1824" i="364"/>
  <c r="BF1823" i="364"/>
  <c r="BF1822" i="364"/>
  <c r="BF1821" i="364"/>
  <c r="BF1820" i="364"/>
  <c r="BF1819" i="364"/>
  <c r="BF1818" i="364"/>
  <c r="BF1817" i="364"/>
  <c r="BF1816" i="364"/>
  <c r="BF1815" i="364"/>
  <c r="BF1814" i="364"/>
  <c r="BF1813" i="364"/>
  <c r="BF1812" i="364"/>
  <c r="BF1811" i="364"/>
  <c r="BF1810" i="364"/>
  <c r="BF1809" i="364"/>
  <c r="BF1808" i="364"/>
  <c r="BF1807" i="364"/>
  <c r="BF1806" i="364"/>
  <c r="BF1805" i="364"/>
  <c r="BF1804" i="364"/>
  <c r="BF1803" i="364"/>
  <c r="BF1802" i="364"/>
  <c r="BF1801" i="364"/>
  <c r="BF1800" i="364"/>
  <c r="BF1799" i="364"/>
  <c r="BF1798" i="364"/>
  <c r="BF1797" i="364"/>
  <c r="BF1796" i="364"/>
  <c r="BF1795" i="364"/>
  <c r="BF1794" i="364"/>
  <c r="BF1793" i="364"/>
  <c r="BF1792" i="364"/>
  <c r="BF1791" i="364"/>
  <c r="BF1790" i="364"/>
  <c r="BF1789" i="364"/>
  <c r="BF1788" i="364"/>
  <c r="BF1787" i="364"/>
  <c r="BF1786" i="364"/>
  <c r="BF1785" i="364"/>
  <c r="BF1784" i="364"/>
  <c r="BF1783" i="364"/>
  <c r="BF1782" i="364"/>
  <c r="BF1781" i="364"/>
  <c r="BF1780" i="364"/>
  <c r="BF1779" i="364"/>
  <c r="BF1778" i="364"/>
  <c r="BF1777" i="364"/>
  <c r="BF1776" i="364"/>
  <c r="BF1775" i="364"/>
  <c r="BF1774" i="364"/>
  <c r="BF1773" i="364"/>
  <c r="BF1772" i="364"/>
  <c r="BF1771" i="364"/>
  <c r="BF1770" i="364"/>
  <c r="BF1769" i="364"/>
  <c r="BF1768" i="364"/>
  <c r="BF1767" i="364"/>
  <c r="BF1766" i="364"/>
  <c r="BF1765" i="364"/>
  <c r="BF1764" i="364"/>
  <c r="BF1763" i="364"/>
  <c r="BF1762" i="364"/>
  <c r="BF1761" i="364"/>
  <c r="BF1760" i="364"/>
  <c r="BF1759" i="364"/>
  <c r="BF1758" i="364"/>
  <c r="BF1757" i="364"/>
  <c r="BF1756" i="364"/>
  <c r="BF1755" i="364"/>
  <c r="BF1754" i="364"/>
  <c r="BF1753" i="364"/>
  <c r="BF1752" i="364"/>
  <c r="BF1751" i="364"/>
  <c r="BF1750" i="364"/>
  <c r="BF1749" i="364"/>
  <c r="BF1748" i="364"/>
  <c r="BF1747" i="364"/>
  <c r="BF1746" i="364"/>
  <c r="BF1745" i="364"/>
  <c r="BF1744" i="364"/>
  <c r="BF1743" i="364"/>
  <c r="BF1742" i="364"/>
  <c r="BF1741" i="364"/>
  <c r="BF1740" i="364"/>
  <c r="BF1739" i="364"/>
  <c r="BF1738" i="364"/>
  <c r="BF1737" i="364"/>
  <c r="BF1736" i="364"/>
  <c r="BF1735" i="364"/>
  <c r="BF1734" i="364"/>
  <c r="BF1733" i="364"/>
  <c r="BF1732" i="364"/>
  <c r="BF1731" i="364"/>
  <c r="BF1730" i="364"/>
  <c r="BF1729" i="364"/>
  <c r="BF1728" i="364"/>
  <c r="BF1727" i="364"/>
  <c r="BF1726" i="364"/>
  <c r="BF1725" i="364"/>
  <c r="BF1724" i="364"/>
  <c r="BF1723" i="364"/>
  <c r="BF1722" i="364"/>
  <c r="BF1721" i="364"/>
  <c r="BF1720" i="364"/>
  <c r="BF1719" i="364"/>
  <c r="BF1718" i="364"/>
  <c r="BF1717" i="364"/>
  <c r="BF1716" i="364"/>
  <c r="BF1715" i="364"/>
  <c r="BF1714" i="364"/>
  <c r="BF1713" i="364"/>
  <c r="BF1712" i="364"/>
  <c r="BF1711" i="364"/>
  <c r="BF1710" i="364"/>
  <c r="BF1709" i="364"/>
  <c r="BF1708" i="364"/>
  <c r="BF1707" i="364"/>
  <c r="BF1706" i="364"/>
  <c r="BF1705" i="364"/>
  <c r="BF1704" i="364"/>
  <c r="BF1703" i="364"/>
  <c r="BF1702" i="364"/>
  <c r="BF1701" i="364"/>
  <c r="BF1700" i="364"/>
  <c r="BF1699" i="364"/>
  <c r="BF1698" i="364"/>
  <c r="BF1697" i="364"/>
  <c r="BF1696" i="364"/>
  <c r="BF1695" i="364"/>
  <c r="BF1694" i="364"/>
  <c r="BF1693" i="364"/>
  <c r="BF1692" i="364"/>
  <c r="BF1691" i="364"/>
  <c r="BF1690" i="364"/>
  <c r="BF1689" i="364"/>
  <c r="BF1688" i="364"/>
  <c r="BF1687" i="364"/>
  <c r="BF1686" i="364"/>
  <c r="BF1685" i="364"/>
  <c r="BF1684" i="364"/>
  <c r="BF1683" i="364"/>
  <c r="BF1682" i="364"/>
  <c r="BF1681" i="364"/>
  <c r="BF1680" i="364"/>
  <c r="BF1679" i="364"/>
  <c r="BF1678" i="364"/>
  <c r="BF1677" i="364"/>
  <c r="BF1676" i="364"/>
  <c r="BF1675" i="364"/>
  <c r="BF1674" i="364"/>
  <c r="BF1673" i="364"/>
  <c r="BF1672" i="364"/>
  <c r="BF1671" i="364"/>
  <c r="BF1670" i="364"/>
  <c r="BF1669" i="364"/>
  <c r="BF1668" i="364"/>
  <c r="BF1667" i="364"/>
  <c r="BF1666" i="364"/>
  <c r="BF1665" i="364"/>
  <c r="BF1664" i="364"/>
  <c r="BF1663" i="364"/>
  <c r="BF1662" i="364"/>
  <c r="BF1661" i="364"/>
  <c r="BF1660" i="364"/>
  <c r="BF1659" i="364"/>
  <c r="BF1658" i="364"/>
  <c r="BF1657" i="364"/>
  <c r="BF1656" i="364"/>
  <c r="BF1655" i="364"/>
  <c r="BF1654" i="364"/>
  <c r="BF1653" i="364"/>
  <c r="BF1652" i="364"/>
  <c r="BF1651" i="364"/>
  <c r="BF1650" i="364"/>
  <c r="BF1649" i="364"/>
  <c r="BF1648" i="364"/>
  <c r="BF1647" i="364"/>
  <c r="BF1646" i="364"/>
  <c r="BF1645" i="364"/>
  <c r="BF1644" i="364"/>
  <c r="BF1643" i="364"/>
  <c r="BF1642" i="364"/>
  <c r="BF1641" i="364"/>
  <c r="BF1640" i="364"/>
  <c r="BF1639" i="364"/>
  <c r="BF1638" i="364"/>
  <c r="BF1637" i="364"/>
  <c r="BF1636" i="364"/>
  <c r="BF1635" i="364"/>
  <c r="BF1634" i="364"/>
  <c r="BF1633" i="364"/>
  <c r="BF1632" i="364"/>
  <c r="BF1631" i="364"/>
  <c r="BF1630" i="364"/>
  <c r="BF1629" i="364"/>
  <c r="BF1628" i="364"/>
  <c r="BF1627" i="364"/>
  <c r="BF1626" i="364"/>
  <c r="BF1625" i="364"/>
  <c r="BF1624" i="364"/>
  <c r="BF1623" i="364"/>
  <c r="BF1622" i="364"/>
  <c r="BF1621" i="364"/>
  <c r="BF1620" i="364"/>
  <c r="BF1619" i="364"/>
  <c r="BF1618" i="364"/>
  <c r="BF1617" i="364"/>
  <c r="BF1616" i="364"/>
  <c r="BF1615" i="364"/>
  <c r="BF1614" i="364"/>
  <c r="BF1613" i="364"/>
  <c r="BF1612" i="364"/>
  <c r="BF1611" i="364"/>
  <c r="BF1610" i="364"/>
  <c r="BF1609" i="364"/>
  <c r="BF1608" i="364"/>
  <c r="BF1607" i="364"/>
  <c r="BF1606" i="364"/>
  <c r="BF1605" i="364"/>
  <c r="BF1604" i="364"/>
  <c r="BF1603" i="364"/>
  <c r="BF1602" i="364"/>
  <c r="BF1601" i="364"/>
  <c r="BF1600" i="364"/>
  <c r="BF1599" i="364"/>
  <c r="BF1598" i="364"/>
  <c r="BF1597" i="364"/>
  <c r="BF1596" i="364"/>
  <c r="BF1595" i="364"/>
  <c r="BF1594" i="364"/>
  <c r="BF1593" i="364"/>
  <c r="BF1592" i="364"/>
  <c r="BF1591" i="364"/>
  <c r="BF1590" i="364"/>
  <c r="BF1589" i="364"/>
  <c r="BF1588" i="364"/>
  <c r="BF1587" i="364"/>
  <c r="BF1586" i="364"/>
  <c r="BF1585" i="364"/>
  <c r="BF1584" i="364"/>
  <c r="BF1583" i="364"/>
  <c r="BF1582" i="364"/>
  <c r="BF1581" i="364"/>
  <c r="BF1580" i="364"/>
  <c r="BF1579" i="364"/>
  <c r="BF1578" i="364"/>
  <c r="BF1577" i="364"/>
  <c r="BF1576" i="364"/>
  <c r="BF1575" i="364"/>
  <c r="BF1574" i="364"/>
  <c r="BF1573" i="364"/>
  <c r="BF1572" i="364"/>
  <c r="BF1571" i="364"/>
  <c r="BF1570" i="364"/>
  <c r="BF1569" i="364"/>
  <c r="BF1568" i="364"/>
  <c r="BF1567" i="364"/>
  <c r="BF1566" i="364"/>
  <c r="BF1565" i="364"/>
  <c r="BF1564" i="364"/>
  <c r="BF1563" i="364"/>
  <c r="BF1562" i="364"/>
  <c r="BF1561" i="364"/>
  <c r="BF1560" i="364"/>
  <c r="BF1559" i="364"/>
  <c r="BF1558" i="364"/>
  <c r="BF1557" i="364"/>
  <c r="BF1556" i="364"/>
  <c r="BF1555" i="364"/>
  <c r="BF1554" i="364"/>
  <c r="BF1553" i="364"/>
  <c r="BF1552" i="364"/>
  <c r="BF1551" i="364"/>
  <c r="BF1550" i="364"/>
  <c r="BF1549" i="364"/>
  <c r="BF1548" i="364"/>
  <c r="BF1547" i="364"/>
  <c r="BF1546" i="364"/>
  <c r="BF1545" i="364"/>
  <c r="BF1544" i="364"/>
  <c r="BF1543" i="364"/>
  <c r="BF1542" i="364"/>
  <c r="BF1541" i="364"/>
  <c r="BF1540" i="364"/>
  <c r="BF1539" i="364"/>
  <c r="BF1538" i="364"/>
  <c r="BF1537" i="364"/>
  <c r="BF1536" i="364"/>
  <c r="BF1535" i="364"/>
  <c r="BF1534" i="364"/>
  <c r="BF1533" i="364"/>
  <c r="BF1532" i="364"/>
  <c r="BF1531" i="364"/>
  <c r="BF1530" i="364"/>
  <c r="BF1529" i="364"/>
  <c r="BF1528" i="364"/>
  <c r="BF1527" i="364"/>
  <c r="BF1526" i="364"/>
  <c r="BF1525" i="364"/>
  <c r="BF1524" i="364"/>
  <c r="BF1523" i="364"/>
  <c r="BF1522" i="364"/>
  <c r="BF1521" i="364"/>
  <c r="BF1520" i="364"/>
  <c r="BF1519" i="364"/>
  <c r="BF1518" i="364"/>
  <c r="BF1517" i="364"/>
  <c r="BF1516" i="364"/>
  <c r="BF1515" i="364"/>
  <c r="BF1514" i="364"/>
  <c r="BF1513" i="364"/>
  <c r="BF1512" i="364"/>
  <c r="BF1511" i="364"/>
  <c r="BF1510" i="364"/>
  <c r="BF1509" i="364"/>
  <c r="BF1508" i="364"/>
  <c r="BF1507" i="364"/>
  <c r="BF1506" i="364"/>
  <c r="BF1505" i="364"/>
  <c r="BF1504" i="364"/>
  <c r="BF1503" i="364"/>
  <c r="BF1502" i="364"/>
  <c r="BF1501" i="364"/>
  <c r="BF1500" i="364"/>
  <c r="BF1499" i="364"/>
  <c r="BF1498" i="364"/>
  <c r="BF1497" i="364"/>
  <c r="BF1496" i="364"/>
  <c r="BF1495" i="364"/>
  <c r="BF1494" i="364"/>
  <c r="BF1493" i="364"/>
  <c r="BF1492" i="364"/>
  <c r="BF1491" i="364"/>
  <c r="BF1490" i="364"/>
  <c r="BF1489" i="364"/>
  <c r="BF1488" i="364"/>
  <c r="BF1487" i="364"/>
  <c r="BF1486" i="364"/>
  <c r="BF1485" i="364"/>
  <c r="BF1484" i="364"/>
  <c r="BF1483" i="364"/>
  <c r="BF1482" i="364"/>
  <c r="BF1481" i="364"/>
  <c r="BF1480" i="364"/>
  <c r="BF1479" i="364"/>
  <c r="BF1478" i="364"/>
  <c r="BF1477" i="364"/>
  <c r="BF1476" i="364"/>
  <c r="BF1475" i="364"/>
  <c r="BF1474" i="364"/>
  <c r="BF1473" i="364"/>
  <c r="BF1472" i="364"/>
  <c r="BF1471" i="364"/>
  <c r="BF1470" i="364"/>
  <c r="BF1469" i="364"/>
  <c r="BF1468" i="364"/>
  <c r="BF1467" i="364"/>
  <c r="BF1466" i="364"/>
  <c r="BF1465" i="364"/>
  <c r="BF1464" i="364"/>
  <c r="BF1463" i="364"/>
  <c r="BF1462" i="364"/>
  <c r="BF1461" i="364"/>
  <c r="BF1460" i="364"/>
  <c r="BF1459" i="364"/>
  <c r="BF1458" i="364"/>
  <c r="BF1457" i="364"/>
  <c r="BF1456" i="364"/>
  <c r="BF1455" i="364"/>
  <c r="BF1454" i="364"/>
  <c r="BF1453" i="364"/>
  <c r="BF1452" i="364"/>
  <c r="BF1451" i="364"/>
  <c r="BF1450" i="364"/>
  <c r="BF1449" i="364"/>
  <c r="BF1448" i="364"/>
  <c r="BF1447" i="364"/>
  <c r="BF1446" i="364"/>
  <c r="BF1445" i="364"/>
  <c r="BF1444" i="364"/>
  <c r="BF1443" i="364"/>
  <c r="BF1442" i="364"/>
  <c r="BF1441" i="364"/>
  <c r="BF1440" i="364"/>
  <c r="BF1439" i="364"/>
  <c r="BF1438" i="364"/>
  <c r="BF1437" i="364"/>
  <c r="BF1436" i="364"/>
  <c r="BF1435" i="364"/>
  <c r="BF1434" i="364"/>
  <c r="BF1433" i="364"/>
  <c r="BF1432" i="364"/>
  <c r="BF1431" i="364"/>
  <c r="BF1430" i="364"/>
  <c r="BF1429" i="364"/>
  <c r="BF1428" i="364"/>
  <c r="BF1427" i="364"/>
  <c r="BF1426" i="364"/>
  <c r="BF1425" i="364"/>
  <c r="BF1424" i="364"/>
  <c r="BF1423" i="364"/>
  <c r="BF1422" i="364"/>
  <c r="BF1421" i="364"/>
  <c r="BF1420" i="364"/>
  <c r="BF1419" i="364"/>
  <c r="BF1418" i="364"/>
  <c r="BF1417" i="364"/>
  <c r="BF1416" i="364"/>
  <c r="BF1415" i="364"/>
  <c r="BF1414" i="364"/>
  <c r="BF1413" i="364"/>
  <c r="BF1412" i="364"/>
  <c r="BF1411" i="364"/>
  <c r="BF1410" i="364"/>
  <c r="BF1409" i="364"/>
  <c r="BF1408" i="364"/>
  <c r="BF1407" i="364"/>
  <c r="BF1406" i="364"/>
  <c r="BF1405" i="364"/>
  <c r="BF1404" i="364"/>
  <c r="BF1403" i="364"/>
  <c r="BF1402" i="364"/>
  <c r="BF1401" i="364"/>
  <c r="BF1400" i="364"/>
  <c r="BF1399" i="364"/>
  <c r="BF1398" i="364"/>
  <c r="BF1397" i="364"/>
  <c r="BF1396" i="364"/>
  <c r="BF1395" i="364"/>
  <c r="BF1394" i="364"/>
  <c r="BF1393" i="364"/>
  <c r="BF1392" i="364"/>
  <c r="BF1391" i="364"/>
  <c r="BF1390" i="364"/>
  <c r="BF1389" i="364"/>
  <c r="BF1388" i="364"/>
  <c r="BF1387" i="364"/>
  <c r="BF1386" i="364"/>
  <c r="BF1385" i="364"/>
  <c r="BF1384" i="364"/>
  <c r="BF1383" i="364"/>
  <c r="BF1382" i="364"/>
  <c r="BF1381" i="364"/>
  <c r="BF1380" i="364"/>
  <c r="BF1379" i="364"/>
  <c r="BF1378" i="364"/>
  <c r="BF1377" i="364"/>
  <c r="BF1376" i="364"/>
  <c r="BF1375" i="364"/>
  <c r="BF1374" i="364"/>
  <c r="BF1373" i="364"/>
  <c r="BF1372" i="364"/>
  <c r="BF1371" i="364"/>
  <c r="BF1370" i="364"/>
  <c r="BF1369" i="364"/>
  <c r="BF1368" i="364"/>
  <c r="BF1367" i="364"/>
  <c r="BF1366" i="364"/>
  <c r="BF1365" i="364"/>
  <c r="BF1364" i="364"/>
  <c r="BF1363" i="364"/>
  <c r="BF1362" i="364"/>
  <c r="BF1361" i="364"/>
  <c r="BF1360" i="364"/>
  <c r="BF1359" i="364"/>
  <c r="BF1358" i="364"/>
  <c r="BF1357" i="364"/>
  <c r="BF1356" i="364"/>
  <c r="BF1355" i="364"/>
  <c r="BF1354" i="364"/>
  <c r="BF1353" i="364"/>
  <c r="BF1352" i="364"/>
  <c r="BF1351" i="364"/>
  <c r="BF1350" i="364"/>
  <c r="BF1349" i="364"/>
  <c r="BF1348" i="364"/>
  <c r="BF1347" i="364"/>
  <c r="BF1346" i="364"/>
  <c r="BF1345" i="364"/>
  <c r="BF1344" i="364"/>
  <c r="BF1343" i="364"/>
  <c r="BF1342" i="364"/>
  <c r="BF1341" i="364"/>
  <c r="BF1340" i="364"/>
  <c r="BF1339" i="364"/>
  <c r="BF1338" i="364"/>
  <c r="BF1337" i="364"/>
  <c r="BF1336" i="364"/>
  <c r="BF1335" i="364"/>
  <c r="BF1334" i="364"/>
  <c r="BF1333" i="364"/>
  <c r="BF1332" i="364"/>
  <c r="BF1331" i="364"/>
  <c r="BF1330" i="364"/>
  <c r="BF1329" i="364"/>
  <c r="BF1328" i="364"/>
  <c r="BF1327" i="364"/>
  <c r="BF1326" i="364"/>
  <c r="BF1325" i="364"/>
  <c r="BF1324" i="364"/>
  <c r="BF1323" i="364"/>
  <c r="BF1322" i="364"/>
  <c r="BF1321" i="364"/>
  <c r="BF1320" i="364"/>
  <c r="BF1319" i="364"/>
  <c r="BF1318" i="364"/>
  <c r="BF1317" i="364"/>
  <c r="BF1316" i="364"/>
  <c r="BF1315" i="364"/>
  <c r="BF1314" i="364"/>
  <c r="BF1313" i="364"/>
  <c r="BF1312" i="364"/>
  <c r="BF1311" i="364"/>
  <c r="BF1310" i="364"/>
  <c r="BF1309" i="364"/>
  <c r="BF1308" i="364"/>
  <c r="BF1307" i="364"/>
  <c r="BF1306" i="364"/>
  <c r="BF1305" i="364"/>
  <c r="BF1304" i="364"/>
  <c r="BF1303" i="364"/>
  <c r="BF1302" i="364"/>
  <c r="BF1301" i="364"/>
  <c r="BF1300" i="364"/>
  <c r="BF1299" i="364"/>
  <c r="BF1298" i="364"/>
  <c r="BF1297" i="364"/>
  <c r="BF1296" i="364"/>
  <c r="BF1295" i="364"/>
  <c r="BF1294" i="364"/>
  <c r="BF1293" i="364"/>
  <c r="BF1292" i="364"/>
  <c r="BF1291" i="364"/>
  <c r="BF1290" i="364"/>
  <c r="BF1289" i="364"/>
  <c r="BF1288" i="364"/>
  <c r="BF1287" i="364"/>
  <c r="BF1286" i="364"/>
  <c r="BF1285" i="364"/>
  <c r="BF1284" i="364"/>
  <c r="BF1283" i="364"/>
  <c r="BF1282" i="364"/>
  <c r="BF1281" i="364"/>
  <c r="BF1280" i="364"/>
  <c r="BF1279" i="364"/>
  <c r="BF1278" i="364"/>
  <c r="BF1277" i="364"/>
  <c r="BF1276" i="364"/>
  <c r="BF1275" i="364"/>
  <c r="BF1274" i="364"/>
  <c r="BF1273" i="364"/>
  <c r="BF1272" i="364"/>
  <c r="BF1271" i="364"/>
  <c r="BF1270" i="364"/>
  <c r="BF1269" i="364"/>
  <c r="BF1268" i="364"/>
  <c r="BF1267" i="364"/>
  <c r="BF1266" i="364"/>
  <c r="BF1265" i="364"/>
  <c r="BF1264" i="364"/>
  <c r="BF1263" i="364"/>
  <c r="BF1262" i="364"/>
  <c r="BF1261" i="364"/>
  <c r="BF1260" i="364"/>
  <c r="BF1259" i="364"/>
  <c r="BF1258" i="364"/>
  <c r="BF1257" i="364"/>
  <c r="BF1256" i="364"/>
  <c r="BF1255" i="364"/>
  <c r="BF1254" i="364"/>
  <c r="BF1253" i="364"/>
  <c r="BF1252" i="364"/>
  <c r="BF1251" i="364"/>
  <c r="BF1250" i="364"/>
  <c r="BF1249" i="364"/>
  <c r="BF1248" i="364"/>
  <c r="BF1247" i="364"/>
  <c r="BF1246" i="364"/>
  <c r="BF1245" i="364"/>
  <c r="BF1244" i="364"/>
  <c r="BF1243" i="364"/>
  <c r="BF1242" i="364"/>
  <c r="BF1241" i="364"/>
  <c r="BF1240" i="364"/>
  <c r="BF1239" i="364"/>
  <c r="BF1238" i="364"/>
  <c r="BF1237" i="364"/>
  <c r="BF1236" i="364"/>
  <c r="BF1235" i="364"/>
  <c r="BF1234" i="364"/>
  <c r="BF1233" i="364"/>
  <c r="BF1232" i="364"/>
  <c r="BF1231" i="364"/>
  <c r="BF1230" i="364"/>
  <c r="BF1229" i="364"/>
  <c r="BF1228" i="364"/>
  <c r="BF1227" i="364"/>
  <c r="BF1226" i="364"/>
  <c r="BF1225" i="364"/>
  <c r="BF1224" i="364"/>
  <c r="BF1223" i="364"/>
  <c r="BF1222" i="364"/>
  <c r="BF1221" i="364"/>
  <c r="BF1220" i="364"/>
  <c r="BF1219" i="364"/>
  <c r="BF1218" i="364"/>
  <c r="BF1217" i="364"/>
  <c r="BF1216" i="364"/>
  <c r="BF1215" i="364"/>
  <c r="BF1214" i="364"/>
  <c r="BF1213" i="364"/>
  <c r="BF1212" i="364"/>
  <c r="BF1211" i="364"/>
  <c r="BF1210" i="364"/>
  <c r="BF1209" i="364"/>
  <c r="BF1208" i="364"/>
  <c r="BF1207" i="364"/>
  <c r="BF1206" i="364"/>
  <c r="BF1205" i="364"/>
  <c r="BF1204" i="364"/>
  <c r="BF1203" i="364"/>
  <c r="BF1202" i="364"/>
  <c r="BF1201" i="364"/>
  <c r="BF1200" i="364"/>
  <c r="BF1199" i="364"/>
  <c r="BF1198" i="364"/>
  <c r="BF1197" i="364"/>
  <c r="BF1196" i="364"/>
  <c r="BF1195" i="364"/>
  <c r="BF1194" i="364"/>
  <c r="BF1193" i="364"/>
  <c r="BF1192" i="364"/>
  <c r="BF1191" i="364"/>
  <c r="BF1190" i="364"/>
  <c r="BF1189" i="364"/>
  <c r="BF1188" i="364"/>
  <c r="BF1187" i="364"/>
  <c r="BF1186" i="364"/>
  <c r="BF1185" i="364"/>
  <c r="BF1184" i="364"/>
  <c r="BF1183" i="364"/>
  <c r="BF1182" i="364"/>
  <c r="BF1181" i="364"/>
  <c r="BF1180" i="364"/>
  <c r="BF1179" i="364"/>
  <c r="BF1178" i="364"/>
  <c r="BF1177" i="364"/>
  <c r="BF1176" i="364"/>
  <c r="BF1175" i="364"/>
  <c r="BF1174" i="364"/>
  <c r="BF1173" i="364"/>
  <c r="BF1172" i="364"/>
  <c r="BF1171" i="364"/>
  <c r="BF1170" i="364"/>
  <c r="BF1169" i="364"/>
  <c r="BF1168" i="364"/>
  <c r="BF1167" i="364"/>
  <c r="BF1166" i="364"/>
  <c r="BF1165" i="364"/>
  <c r="BF1164" i="364"/>
  <c r="BF1163" i="364"/>
  <c r="BF1162" i="364"/>
  <c r="BF1161" i="364"/>
  <c r="BF1160" i="364"/>
  <c r="BF1159" i="364"/>
  <c r="BF1158" i="364"/>
  <c r="BF1157" i="364"/>
  <c r="BF1156" i="364"/>
  <c r="BF1155" i="364"/>
  <c r="BF1154" i="364"/>
  <c r="BF1153" i="364"/>
  <c r="BF1152" i="364"/>
  <c r="BF1151" i="364"/>
  <c r="BF1150" i="364"/>
  <c r="BF1149" i="364"/>
  <c r="BF1148" i="364"/>
  <c r="BF1147" i="364"/>
  <c r="BF1146" i="364"/>
  <c r="BF1145" i="364"/>
  <c r="BF1144" i="364"/>
  <c r="BF1143" i="364"/>
  <c r="BF1142" i="364"/>
  <c r="BF1141" i="364"/>
  <c r="BF1140" i="364"/>
  <c r="BF1139" i="364"/>
  <c r="BF1138" i="364"/>
  <c r="BF1137" i="364"/>
  <c r="BF1136" i="364"/>
  <c r="BF1135" i="364"/>
  <c r="BF1134" i="364"/>
  <c r="BF1133" i="364"/>
  <c r="BF1132" i="364"/>
  <c r="BF1131" i="364"/>
  <c r="BF1130" i="364"/>
  <c r="BF1129" i="364"/>
  <c r="BF1128" i="364"/>
  <c r="BF1127" i="364"/>
  <c r="BF1126" i="364"/>
  <c r="BF1125" i="364"/>
  <c r="BF1124" i="364"/>
  <c r="BF1123" i="364"/>
  <c r="BF1122" i="364"/>
  <c r="BF1121" i="364"/>
  <c r="BF1120" i="364"/>
  <c r="BF1119" i="364"/>
  <c r="BF1118" i="364"/>
  <c r="BF1117" i="364"/>
  <c r="BF1116" i="364"/>
  <c r="BF1115" i="364"/>
  <c r="BF1114" i="364"/>
  <c r="BF1113" i="364"/>
  <c r="BF1112" i="364"/>
  <c r="BF1111" i="364"/>
  <c r="BF1110" i="364"/>
  <c r="BF1109" i="364"/>
  <c r="BF1108" i="364"/>
  <c r="BF1107" i="364"/>
  <c r="BF1106" i="364"/>
  <c r="BF1105" i="364"/>
  <c r="BF1104" i="364"/>
  <c r="BF1103" i="364"/>
  <c r="BF1102" i="364"/>
  <c r="BF1101" i="364"/>
  <c r="BF1100" i="364"/>
  <c r="BF1099" i="364"/>
  <c r="BF1098" i="364"/>
  <c r="BF1097" i="364"/>
  <c r="BF1096" i="364"/>
  <c r="BF1095" i="364"/>
  <c r="BF1094" i="364"/>
  <c r="BF1093" i="364"/>
  <c r="BF1092" i="364"/>
  <c r="BF1091" i="364"/>
  <c r="BF1090" i="364"/>
  <c r="BF1089" i="364"/>
  <c r="BF1088" i="364"/>
  <c r="BF1087" i="364"/>
  <c r="BF1086" i="364"/>
  <c r="BF1085" i="364"/>
  <c r="BF1084" i="364"/>
  <c r="BF1083" i="364"/>
  <c r="BF1082" i="364"/>
  <c r="BF1081" i="364"/>
  <c r="BF1080" i="364"/>
  <c r="BF1079" i="364"/>
  <c r="BF1078" i="364"/>
  <c r="BF1077" i="364"/>
  <c r="BF1076" i="364"/>
  <c r="BF1075" i="364"/>
  <c r="BF1074" i="364"/>
  <c r="BF1073" i="364"/>
  <c r="BF1072" i="364"/>
  <c r="BF1071" i="364"/>
  <c r="BF1070" i="364"/>
  <c r="BF1069" i="364"/>
  <c r="BF1068" i="364"/>
  <c r="BF1067" i="364"/>
  <c r="BF1066" i="364"/>
  <c r="BF1065" i="364"/>
  <c r="BF1064" i="364"/>
  <c r="BF1063" i="364"/>
  <c r="BF1062" i="364"/>
  <c r="BF1061" i="364"/>
  <c r="BF1060" i="364"/>
  <c r="BF1059" i="364"/>
  <c r="BF1058" i="364"/>
  <c r="BF1057" i="364"/>
  <c r="BF1056" i="364"/>
  <c r="BF1055" i="364"/>
  <c r="BF1054" i="364"/>
  <c r="BF1053" i="364"/>
  <c r="BF1052" i="364"/>
  <c r="BF1051" i="364"/>
  <c r="BF1050" i="364"/>
  <c r="BF1049" i="364"/>
  <c r="BF1048" i="364"/>
  <c r="BF1047" i="364"/>
  <c r="BF1046" i="364"/>
  <c r="BF1045" i="364"/>
  <c r="BF1044" i="364"/>
  <c r="BF1043" i="364"/>
  <c r="BF1042" i="364"/>
  <c r="BF1041" i="364"/>
  <c r="BF1040" i="364"/>
  <c r="BF1039" i="364"/>
  <c r="BF1038" i="364"/>
  <c r="BF1037" i="364"/>
  <c r="BF1036" i="364"/>
  <c r="BF1035" i="364"/>
  <c r="BF1034" i="364"/>
  <c r="BF1033" i="364"/>
  <c r="BF1032" i="364"/>
  <c r="BF1031" i="364"/>
  <c r="BF1030" i="364"/>
  <c r="BF1029" i="364"/>
  <c r="BF1028" i="364"/>
  <c r="BF1027" i="364"/>
  <c r="BF1026" i="364"/>
  <c r="BF1025" i="364"/>
  <c r="BF1024" i="364"/>
  <c r="BF1023" i="364"/>
  <c r="BF1022" i="364"/>
  <c r="BF1021" i="364"/>
  <c r="BF1020" i="364"/>
  <c r="BF1019" i="364"/>
  <c r="BF1018" i="364"/>
  <c r="BF1017" i="364"/>
  <c r="BF1016" i="364"/>
  <c r="BF1015" i="364"/>
  <c r="BF1014" i="364"/>
  <c r="BF1013" i="364"/>
  <c r="BF1012" i="364"/>
  <c r="BF1011" i="364"/>
  <c r="BF1010" i="364"/>
  <c r="BF1009" i="364"/>
  <c r="BF1008" i="364"/>
  <c r="BF1007" i="364"/>
  <c r="BF1006" i="364"/>
  <c r="BF1005" i="364"/>
  <c r="BF1004" i="364"/>
  <c r="BF1003" i="364"/>
  <c r="BF1002" i="364"/>
  <c r="BF1001" i="364"/>
  <c r="BF1000" i="364"/>
  <c r="BF999" i="364"/>
  <c r="BF998" i="364"/>
  <c r="BF997" i="364"/>
  <c r="BF996" i="364"/>
  <c r="BF995" i="364"/>
  <c r="BF994" i="364"/>
  <c r="BF993" i="364"/>
  <c r="BF992" i="364"/>
  <c r="BF991" i="364"/>
  <c r="BF990" i="364"/>
  <c r="BF989" i="364"/>
  <c r="BF988" i="364"/>
  <c r="BF987" i="364"/>
  <c r="BF986" i="364"/>
  <c r="BF985" i="364"/>
  <c r="BF984" i="364"/>
  <c r="BF983" i="364"/>
  <c r="BF982" i="364"/>
  <c r="BF981" i="364"/>
  <c r="BF980" i="364"/>
  <c r="BF979" i="364"/>
  <c r="BF978" i="364"/>
  <c r="BF977" i="364"/>
  <c r="BF976" i="364"/>
  <c r="BF975" i="364"/>
  <c r="BF974" i="364"/>
  <c r="BF973" i="364"/>
  <c r="BF972" i="364"/>
  <c r="BF971" i="364"/>
  <c r="BF970" i="364"/>
  <c r="BF969" i="364"/>
  <c r="BF968" i="364"/>
  <c r="BF967" i="364"/>
  <c r="BF966" i="364"/>
  <c r="BF965" i="364"/>
  <c r="BF964" i="364"/>
  <c r="BF963" i="364"/>
  <c r="BF962" i="364"/>
  <c r="BF961" i="364"/>
  <c r="BF960" i="364"/>
  <c r="BF959" i="364"/>
  <c r="BF958" i="364"/>
  <c r="BF957" i="364"/>
  <c r="BF956" i="364"/>
  <c r="BF955" i="364"/>
  <c r="BF954" i="364"/>
  <c r="BF953" i="364"/>
  <c r="BF952" i="364"/>
  <c r="BF951" i="364"/>
  <c r="BF950" i="364"/>
  <c r="BF949" i="364"/>
  <c r="BF948" i="364"/>
  <c r="BF947" i="364"/>
  <c r="BF946" i="364"/>
  <c r="BF945" i="364"/>
  <c r="BF944" i="364"/>
  <c r="BF943" i="364"/>
  <c r="BF942" i="364"/>
  <c r="BF941" i="364"/>
  <c r="BF940" i="364"/>
  <c r="BF939" i="364"/>
  <c r="BF938" i="364"/>
  <c r="BF937" i="364"/>
  <c r="BF936" i="364"/>
  <c r="BF935" i="364"/>
  <c r="BF934" i="364"/>
  <c r="BF933" i="364"/>
  <c r="BF932" i="364"/>
  <c r="BF931" i="364"/>
  <c r="BF930" i="364"/>
  <c r="BF929" i="364"/>
  <c r="BF928" i="364"/>
  <c r="BF927" i="364"/>
  <c r="BF926" i="364"/>
  <c r="BF925" i="364"/>
  <c r="BF924" i="364"/>
  <c r="BF923" i="364"/>
  <c r="BF922" i="364"/>
  <c r="BF921" i="364"/>
  <c r="BF920" i="364"/>
  <c r="BF919" i="364"/>
  <c r="BF918" i="364"/>
  <c r="BF917" i="364"/>
  <c r="BF916" i="364"/>
  <c r="BF915" i="364"/>
  <c r="BF914" i="364"/>
  <c r="BF913" i="364"/>
  <c r="BF912" i="364"/>
  <c r="BF911" i="364"/>
  <c r="BF910" i="364"/>
  <c r="BF909" i="364"/>
  <c r="BF908" i="364"/>
  <c r="BF907" i="364"/>
  <c r="BF906" i="364"/>
  <c r="BF905" i="364"/>
  <c r="BF904" i="364"/>
  <c r="BF903" i="364"/>
  <c r="BF902" i="364"/>
  <c r="BF901" i="364"/>
  <c r="BF900" i="364"/>
  <c r="BF899" i="364"/>
  <c r="BF898" i="364"/>
  <c r="BF897" i="364"/>
  <c r="BF896" i="364"/>
  <c r="BF895" i="364"/>
  <c r="BF894" i="364"/>
  <c r="BF893" i="364"/>
  <c r="BF892" i="364"/>
  <c r="BF891" i="364"/>
  <c r="BF890" i="364"/>
  <c r="BF889" i="364"/>
  <c r="BF888" i="364"/>
  <c r="BF887" i="364"/>
  <c r="BF886" i="364"/>
  <c r="BF885" i="364"/>
  <c r="BF884" i="364"/>
  <c r="BF883" i="364"/>
  <c r="BF882" i="364"/>
  <c r="BF881" i="364"/>
  <c r="BF880" i="364"/>
  <c r="BF879" i="364"/>
  <c r="BF878" i="364"/>
  <c r="BF877" i="364"/>
  <c r="BF876" i="364"/>
  <c r="BF875" i="364"/>
  <c r="BF874" i="364"/>
  <c r="BF873" i="364"/>
  <c r="BF872" i="364"/>
  <c r="BF871" i="364"/>
  <c r="BF870" i="364"/>
  <c r="BF869" i="364"/>
  <c r="BF868" i="364"/>
  <c r="BF867" i="364"/>
  <c r="BF866" i="364"/>
  <c r="BF865" i="364"/>
  <c r="BF864" i="364"/>
  <c r="BF863" i="364"/>
  <c r="BF862" i="364"/>
  <c r="BF861" i="364"/>
  <c r="BF860" i="364"/>
  <c r="BF859" i="364"/>
  <c r="BF858" i="364"/>
  <c r="BF857" i="364"/>
  <c r="BF856" i="364"/>
  <c r="BF855" i="364"/>
  <c r="BF854" i="364"/>
  <c r="BF853" i="364"/>
  <c r="BF852" i="364"/>
  <c r="BF851" i="364"/>
  <c r="BF850" i="364"/>
  <c r="BF849" i="364"/>
  <c r="BF848" i="364"/>
  <c r="BF847" i="364"/>
  <c r="BF846" i="364"/>
  <c r="BF845" i="364"/>
  <c r="BF844" i="364"/>
  <c r="BF843" i="364"/>
  <c r="BF842" i="364"/>
  <c r="BF841" i="364"/>
  <c r="BF840" i="364"/>
  <c r="BF839" i="364"/>
  <c r="BF838" i="364"/>
  <c r="BF837" i="364"/>
  <c r="BF836" i="364"/>
  <c r="BF835" i="364"/>
  <c r="BF834" i="364"/>
  <c r="BF833" i="364"/>
  <c r="BF832" i="364"/>
  <c r="BF831" i="364"/>
  <c r="BF830" i="364"/>
  <c r="BF829" i="364"/>
  <c r="BF828" i="364"/>
  <c r="BF827" i="364"/>
  <c r="BF826" i="364"/>
  <c r="BF825" i="364"/>
  <c r="BF824" i="364"/>
  <c r="BF823" i="364"/>
  <c r="BF822" i="364"/>
  <c r="BF821" i="364"/>
  <c r="BF820" i="364"/>
  <c r="BF819" i="364"/>
  <c r="BF818" i="364"/>
  <c r="BF817" i="364"/>
  <c r="BF816" i="364"/>
  <c r="BF815" i="364"/>
  <c r="BF814" i="364"/>
  <c r="BF813" i="364"/>
  <c r="BF812" i="364"/>
  <c r="BF811" i="364"/>
  <c r="BF810" i="364"/>
  <c r="BF809" i="364"/>
  <c r="BF808" i="364"/>
  <c r="BF807" i="364"/>
  <c r="BF806" i="364"/>
  <c r="BF805" i="364"/>
  <c r="BF804" i="364"/>
  <c r="BF803" i="364"/>
  <c r="BF802" i="364"/>
  <c r="BF801" i="364"/>
  <c r="BF800" i="364"/>
  <c r="BF799" i="364"/>
  <c r="BF798" i="364"/>
  <c r="BF797" i="364"/>
  <c r="BF796" i="364"/>
  <c r="BF795" i="364"/>
  <c r="BF794" i="364"/>
  <c r="BF793" i="364"/>
  <c r="BF792" i="364"/>
  <c r="BF791" i="364"/>
  <c r="BF790" i="364"/>
  <c r="BF789" i="364"/>
  <c r="BF788" i="364"/>
  <c r="BF787" i="364"/>
  <c r="BF786" i="364"/>
  <c r="BF785" i="364"/>
  <c r="BF784" i="364"/>
  <c r="BF783" i="364"/>
  <c r="BF782" i="364"/>
  <c r="BF781" i="364"/>
  <c r="BF780" i="364"/>
  <c r="BF779" i="364"/>
  <c r="BF778" i="364"/>
  <c r="BF777" i="364"/>
  <c r="BF776" i="364"/>
  <c r="BF775" i="364"/>
  <c r="BF774" i="364"/>
  <c r="BF773" i="364"/>
  <c r="BF772" i="364"/>
  <c r="BF771" i="364"/>
  <c r="BF770" i="364"/>
  <c r="BF769" i="364"/>
  <c r="BF768" i="364"/>
  <c r="BF767" i="364"/>
  <c r="BF766" i="364"/>
  <c r="BF765" i="364"/>
  <c r="BF764" i="364"/>
  <c r="BF763" i="364"/>
  <c r="BF762" i="364"/>
  <c r="BF761" i="364"/>
  <c r="BF760" i="364"/>
  <c r="BF759" i="364"/>
  <c r="BF758" i="364"/>
  <c r="BF757" i="364"/>
  <c r="BF756" i="364"/>
  <c r="BF755" i="364"/>
  <c r="BF754" i="364"/>
  <c r="BF753" i="364"/>
  <c r="BF752" i="364"/>
  <c r="BF751" i="364"/>
  <c r="BF750" i="364"/>
  <c r="BF749" i="364"/>
  <c r="BF748" i="364"/>
  <c r="BF747" i="364"/>
  <c r="BF746" i="364"/>
  <c r="BF745" i="364"/>
  <c r="BF744" i="364"/>
  <c r="BF743" i="364"/>
  <c r="BF742" i="364"/>
  <c r="BF741" i="364"/>
  <c r="BF740" i="364"/>
  <c r="BF739" i="364"/>
  <c r="BF738" i="364"/>
  <c r="BF737" i="364"/>
  <c r="BF736" i="364"/>
  <c r="BF735" i="364"/>
  <c r="BF734" i="364"/>
  <c r="BF733" i="364"/>
  <c r="BF732" i="364"/>
  <c r="BF731" i="364"/>
  <c r="BF730" i="364"/>
  <c r="BF729" i="364"/>
  <c r="BF728" i="364"/>
  <c r="BF727" i="364"/>
  <c r="BF726" i="364"/>
  <c r="BF725" i="364"/>
  <c r="BF724" i="364"/>
  <c r="BF723" i="364"/>
  <c r="BF722" i="364"/>
  <c r="BF721" i="364"/>
  <c r="BF720" i="364"/>
  <c r="BF719" i="364"/>
  <c r="BF718" i="364"/>
  <c r="BF717" i="364"/>
  <c r="BF716" i="364"/>
  <c r="BF715" i="364"/>
  <c r="BF714" i="364"/>
  <c r="BF713" i="364"/>
  <c r="BF712" i="364"/>
  <c r="BF711" i="364"/>
  <c r="BF710" i="364"/>
  <c r="BF709" i="364"/>
  <c r="BF708" i="364"/>
  <c r="BF707" i="364"/>
  <c r="BF706" i="364"/>
  <c r="BF705" i="364"/>
  <c r="BF704" i="364"/>
  <c r="BF703" i="364"/>
  <c r="BF702" i="364"/>
  <c r="BF701" i="364"/>
  <c r="BF700" i="364"/>
  <c r="BF699" i="364"/>
  <c r="BF698" i="364"/>
  <c r="BF697" i="364"/>
  <c r="BF696" i="364"/>
  <c r="BF695" i="364"/>
  <c r="BF694" i="364"/>
  <c r="BF693" i="364"/>
  <c r="BF692" i="364"/>
  <c r="BF691" i="364"/>
  <c r="BF690" i="364"/>
  <c r="BF689" i="364"/>
  <c r="BF688" i="364"/>
  <c r="BF687" i="364"/>
  <c r="BF686" i="364"/>
  <c r="BF685" i="364"/>
  <c r="BF684" i="364"/>
  <c r="BF683" i="364"/>
  <c r="BF682" i="364"/>
  <c r="BF681" i="364"/>
  <c r="BF680" i="364"/>
  <c r="BF679" i="364"/>
  <c r="BF678" i="364"/>
  <c r="BF677" i="364"/>
  <c r="BF676" i="364"/>
  <c r="BF675" i="364"/>
  <c r="BF674" i="364"/>
  <c r="BF673" i="364"/>
  <c r="BF672" i="364"/>
  <c r="BF671" i="364"/>
  <c r="BF670" i="364"/>
  <c r="BF669" i="364"/>
  <c r="BF668" i="364"/>
  <c r="BF667" i="364"/>
  <c r="BF666" i="364"/>
  <c r="BF665" i="364"/>
  <c r="BF664" i="364"/>
  <c r="BF663" i="364"/>
  <c r="BF662" i="364"/>
  <c r="BF661" i="364"/>
  <c r="BF660" i="364"/>
  <c r="BF659" i="364"/>
  <c r="BF658" i="364"/>
  <c r="BF657" i="364"/>
  <c r="BF656" i="364"/>
  <c r="BF655" i="364"/>
  <c r="BF654" i="364"/>
  <c r="BF653" i="364"/>
  <c r="BF652" i="364"/>
  <c r="BF651" i="364"/>
  <c r="BF650" i="364"/>
  <c r="BF649" i="364"/>
  <c r="BF648" i="364"/>
  <c r="BF647" i="364"/>
  <c r="BF646" i="364"/>
  <c r="BF645" i="364"/>
  <c r="BF644" i="364"/>
  <c r="BF643" i="364"/>
  <c r="BF642" i="364"/>
  <c r="BF641" i="364"/>
  <c r="BF640" i="364"/>
  <c r="BF639" i="364"/>
  <c r="BF638" i="364"/>
  <c r="BF637" i="364"/>
  <c r="BF636" i="364"/>
  <c r="BF635" i="364"/>
  <c r="BF634" i="364"/>
  <c r="BF633" i="364"/>
  <c r="BF632" i="364"/>
  <c r="BF631" i="364"/>
  <c r="BF630" i="364"/>
  <c r="BF629" i="364"/>
  <c r="BF628" i="364"/>
  <c r="BF627" i="364"/>
  <c r="BF626" i="364"/>
  <c r="BF625" i="364"/>
  <c r="BF624" i="364"/>
  <c r="BF623" i="364"/>
  <c r="BF622" i="364"/>
  <c r="BF621" i="364"/>
  <c r="BF620" i="364"/>
  <c r="BF619" i="364"/>
  <c r="BF618" i="364"/>
  <c r="BF617" i="364"/>
  <c r="BF616" i="364"/>
  <c r="BF615" i="364"/>
  <c r="BF614" i="364"/>
  <c r="BF613" i="364"/>
  <c r="BF612" i="364"/>
  <c r="BF611" i="364"/>
  <c r="BF610" i="364"/>
  <c r="BF609" i="364"/>
  <c r="BF608" i="364"/>
  <c r="BF607" i="364"/>
  <c r="BF606" i="364"/>
  <c r="BF605" i="364"/>
  <c r="BF604" i="364"/>
  <c r="BF603" i="364"/>
  <c r="BF602" i="364"/>
  <c r="BF601" i="364"/>
  <c r="BF600" i="364"/>
  <c r="BF599" i="364"/>
  <c r="BF598" i="364"/>
  <c r="BF597" i="364"/>
  <c r="BF596" i="364"/>
  <c r="BF595" i="364"/>
  <c r="BF594" i="364"/>
  <c r="BF593" i="364"/>
  <c r="BF592" i="364"/>
  <c r="BF591" i="364"/>
  <c r="BF590" i="364"/>
  <c r="BF589" i="364"/>
  <c r="BF588" i="364"/>
  <c r="BF587" i="364"/>
  <c r="BF586" i="364"/>
  <c r="BF585" i="364"/>
  <c r="BF584" i="364"/>
  <c r="BF583" i="364"/>
  <c r="BF582" i="364"/>
  <c r="BF581" i="364"/>
  <c r="BF580" i="364"/>
  <c r="BF579" i="364"/>
  <c r="BF578" i="364"/>
  <c r="BF577" i="364"/>
  <c r="BF576" i="364"/>
  <c r="BF575" i="364"/>
  <c r="BF574" i="364"/>
  <c r="BF573" i="364"/>
  <c r="BF572" i="364"/>
  <c r="BF571" i="364"/>
  <c r="BF570" i="364"/>
  <c r="BF569" i="364"/>
  <c r="BF568" i="364"/>
  <c r="BF567" i="364"/>
  <c r="BF566" i="364"/>
  <c r="BF565" i="364"/>
  <c r="BF564" i="364"/>
  <c r="BF563" i="364"/>
  <c r="BF562" i="364"/>
  <c r="BF561" i="364"/>
  <c r="BF560" i="364"/>
  <c r="BF559" i="364"/>
  <c r="BF558" i="364"/>
  <c r="BF557" i="364"/>
  <c r="BF556" i="364"/>
  <c r="BF555" i="364"/>
  <c r="BF554" i="364"/>
  <c r="BF553" i="364"/>
  <c r="BF552" i="364"/>
  <c r="BF551" i="364"/>
  <c r="BF550" i="364"/>
  <c r="BF549" i="364"/>
  <c r="BF548" i="364"/>
  <c r="BF547" i="364"/>
  <c r="BF546" i="364"/>
  <c r="BF545" i="364"/>
  <c r="BF544" i="364"/>
  <c r="BF543" i="364"/>
  <c r="BF542" i="364"/>
  <c r="BF541" i="364"/>
  <c r="BF540" i="364"/>
  <c r="BF539" i="364"/>
  <c r="BF538" i="364"/>
  <c r="BF537" i="364"/>
  <c r="BF536" i="364"/>
  <c r="BF535" i="364"/>
  <c r="BF534" i="364"/>
  <c r="BF533" i="364"/>
  <c r="BF532" i="364"/>
  <c r="BF531" i="364"/>
  <c r="BF530" i="364"/>
  <c r="BF529" i="364"/>
  <c r="BF528" i="364"/>
  <c r="BF527" i="364"/>
  <c r="BF526" i="364"/>
  <c r="BF525" i="364"/>
  <c r="BF524" i="364"/>
  <c r="BF523" i="364"/>
  <c r="BF522" i="364"/>
  <c r="BF521" i="364"/>
  <c r="BF520" i="364"/>
  <c r="BF519" i="364"/>
  <c r="BF518" i="364"/>
  <c r="BF517" i="364"/>
  <c r="BF516" i="364"/>
  <c r="BF515" i="364"/>
  <c r="BF514" i="364"/>
  <c r="BF513" i="364"/>
  <c r="BF512" i="364"/>
  <c r="BF511" i="364"/>
  <c r="BF510" i="364"/>
  <c r="BF509" i="364"/>
  <c r="BF508" i="364"/>
  <c r="BF507" i="364"/>
  <c r="BF506" i="364"/>
  <c r="BF505" i="364"/>
  <c r="BF504" i="364"/>
  <c r="BF503" i="364"/>
  <c r="BF502" i="364"/>
  <c r="BF501" i="364"/>
  <c r="BF500" i="364"/>
  <c r="BF499" i="364"/>
  <c r="BF498" i="364"/>
  <c r="BF497" i="364"/>
  <c r="BF496" i="364"/>
  <c r="BF495" i="364"/>
  <c r="BF494" i="364"/>
  <c r="BF493" i="364"/>
  <c r="BF492" i="364"/>
  <c r="BF491" i="364"/>
  <c r="BF490" i="364"/>
  <c r="BF489" i="364"/>
  <c r="BF488" i="364"/>
  <c r="BF487" i="364"/>
  <c r="BF486" i="364"/>
  <c r="BF485" i="364"/>
  <c r="BF484" i="364"/>
  <c r="BF483" i="364"/>
  <c r="BF482" i="364"/>
  <c r="BF481" i="364"/>
  <c r="BF480" i="364"/>
  <c r="BF479" i="364"/>
  <c r="BF478" i="364"/>
  <c r="BF477" i="364"/>
  <c r="BF476" i="364"/>
  <c r="BF475" i="364"/>
  <c r="BF474" i="364"/>
  <c r="BF473" i="364"/>
  <c r="BF472" i="364"/>
  <c r="BF471" i="364"/>
  <c r="BF470" i="364"/>
  <c r="BF469" i="364"/>
  <c r="BF468" i="364"/>
  <c r="BF467" i="364"/>
  <c r="BF466" i="364"/>
  <c r="BF465" i="364"/>
  <c r="BF464" i="364"/>
  <c r="BF463" i="364"/>
  <c r="BF462" i="364"/>
  <c r="BF461" i="364"/>
  <c r="BF460" i="364"/>
  <c r="BF459" i="364"/>
  <c r="BF458" i="364"/>
  <c r="BF457" i="364"/>
  <c r="BF456" i="364"/>
  <c r="BF455" i="364"/>
  <c r="BF454" i="364"/>
  <c r="BF453" i="364"/>
  <c r="BF452" i="364"/>
  <c r="BF451" i="364"/>
  <c r="BF450" i="364"/>
  <c r="BF449" i="364"/>
  <c r="BF448" i="364"/>
  <c r="BF447" i="364"/>
  <c r="BF446" i="364"/>
  <c r="BF445" i="364"/>
  <c r="BF444" i="364"/>
  <c r="BF443" i="364"/>
  <c r="BF442" i="364"/>
  <c r="BF441" i="364"/>
  <c r="BF440" i="364"/>
  <c r="BF439" i="364"/>
  <c r="BF438" i="364"/>
  <c r="BF437" i="364"/>
  <c r="BF436" i="364"/>
  <c r="BF435" i="364"/>
  <c r="BF434" i="364"/>
  <c r="BF433" i="364"/>
  <c r="BF432" i="364"/>
  <c r="BF431" i="364"/>
  <c r="BF430" i="364"/>
  <c r="BF429" i="364"/>
  <c r="BF428" i="364"/>
  <c r="BF427" i="364"/>
  <c r="BF426" i="364"/>
  <c r="BF425" i="364"/>
  <c r="BF424" i="364"/>
  <c r="BF423" i="364"/>
  <c r="BF422" i="364"/>
  <c r="BF421" i="364"/>
  <c r="BF420" i="364"/>
  <c r="BF419" i="364"/>
  <c r="BF418" i="364"/>
  <c r="BF417" i="364"/>
  <c r="BF416" i="364"/>
  <c r="BF415" i="364"/>
  <c r="BF414" i="364"/>
  <c r="BF413" i="364"/>
  <c r="BF412" i="364"/>
  <c r="BF411" i="364"/>
  <c r="BF410" i="364"/>
  <c r="BF409" i="364"/>
  <c r="BF408" i="364"/>
  <c r="BF407" i="364"/>
  <c r="BF406" i="364"/>
  <c r="BF405" i="364"/>
  <c r="BF404" i="364"/>
  <c r="BF403" i="364"/>
  <c r="BF402" i="364"/>
  <c r="BF401" i="364"/>
  <c r="BF400" i="364"/>
  <c r="BF399" i="364"/>
  <c r="BF398" i="364"/>
  <c r="BF397" i="364"/>
  <c r="BF396" i="364"/>
  <c r="BF395" i="364"/>
  <c r="BF394" i="364"/>
  <c r="BF393" i="364"/>
  <c r="BF392" i="364"/>
  <c r="BF391" i="364"/>
  <c r="BF390" i="364"/>
  <c r="BF389" i="364"/>
  <c r="BF388" i="364"/>
  <c r="BF387" i="364"/>
  <c r="BF386" i="364"/>
  <c r="BF385" i="364"/>
  <c r="BF384" i="364"/>
  <c r="BF383" i="364"/>
  <c r="BF382" i="364"/>
  <c r="BF381" i="364"/>
  <c r="BF380" i="364"/>
  <c r="BF379" i="364"/>
  <c r="BF378" i="364"/>
  <c r="BF377" i="364"/>
  <c r="BF376" i="364"/>
  <c r="BF375" i="364"/>
  <c r="BF374" i="364"/>
  <c r="BF373" i="364"/>
  <c r="BF372" i="364"/>
  <c r="BF371" i="364"/>
  <c r="BF370" i="364"/>
  <c r="BF369" i="364"/>
  <c r="BF368" i="364"/>
  <c r="BF367" i="364"/>
  <c r="BF366" i="364"/>
  <c r="BF365" i="364"/>
  <c r="BF364" i="364"/>
  <c r="BF363" i="364"/>
  <c r="BF362" i="364"/>
  <c r="BF361" i="364"/>
  <c r="BF360" i="364"/>
  <c r="BF359" i="364"/>
  <c r="BF358" i="364"/>
  <c r="BF357" i="364"/>
  <c r="BF356" i="364"/>
  <c r="BF355" i="364"/>
  <c r="BF354" i="364"/>
  <c r="BF353" i="364"/>
  <c r="BF352" i="364"/>
  <c r="BF351" i="364"/>
  <c r="BF350" i="364"/>
  <c r="BF349" i="364"/>
  <c r="BF348" i="364"/>
  <c r="BF347" i="364"/>
  <c r="BF346" i="364"/>
  <c r="BF345" i="364"/>
  <c r="BF344" i="364"/>
  <c r="BF343" i="364"/>
  <c r="BF342" i="364"/>
  <c r="BF341" i="364"/>
  <c r="BF340" i="364"/>
  <c r="BF339" i="364"/>
  <c r="BF338" i="364"/>
  <c r="BF337" i="364"/>
  <c r="BF336" i="364"/>
  <c r="BF335" i="364"/>
  <c r="BF334" i="364"/>
  <c r="BF333" i="364"/>
  <c r="BF332" i="364"/>
  <c r="BF331" i="364"/>
  <c r="BF330" i="364"/>
  <c r="BF329" i="364"/>
  <c r="BF328" i="364"/>
  <c r="BF327" i="364"/>
  <c r="BF326" i="364"/>
  <c r="BF325" i="364"/>
  <c r="BF324" i="364"/>
  <c r="BF323" i="364"/>
  <c r="BF322" i="364"/>
  <c r="BF321" i="364"/>
  <c r="BF320" i="364"/>
  <c r="BF319" i="364"/>
  <c r="BF318" i="364"/>
  <c r="BF317" i="364"/>
  <c r="BF316" i="364"/>
  <c r="BF315" i="364"/>
  <c r="BF314" i="364"/>
  <c r="BF313" i="364"/>
  <c r="BF312" i="364"/>
  <c r="BF311" i="364"/>
  <c r="BF310" i="364"/>
  <c r="BF309" i="364"/>
  <c r="BF308" i="364"/>
  <c r="BF307" i="364"/>
  <c r="BF306" i="364"/>
  <c r="BF305" i="364"/>
  <c r="BF304" i="364"/>
  <c r="BF303" i="364"/>
  <c r="BF302" i="364"/>
  <c r="BF301" i="364"/>
  <c r="BF300" i="364"/>
  <c r="BF299" i="364"/>
  <c r="BF298" i="364"/>
  <c r="BF297" i="364"/>
  <c r="BF296" i="364"/>
  <c r="BF295" i="364"/>
  <c r="BF294" i="364"/>
  <c r="BF293" i="364"/>
  <c r="BF292" i="364"/>
  <c r="BF291" i="364"/>
  <c r="BF290" i="364"/>
  <c r="BF289" i="364"/>
  <c r="BF288" i="364"/>
  <c r="BF287" i="364"/>
  <c r="BF286" i="364"/>
  <c r="BF285" i="364"/>
  <c r="BF284" i="364"/>
  <c r="BF283" i="364"/>
  <c r="BF282" i="364"/>
  <c r="BF281" i="364"/>
  <c r="BF280" i="364"/>
  <c r="BF279" i="364"/>
  <c r="BF278" i="364"/>
  <c r="BF277" i="364"/>
  <c r="BF276" i="364"/>
  <c r="BF275" i="364"/>
  <c r="BF274" i="364"/>
  <c r="BF273" i="364"/>
  <c r="BF272" i="364"/>
  <c r="BF271" i="364"/>
  <c r="BF270" i="364"/>
  <c r="BF269" i="364"/>
  <c r="BF268" i="364"/>
  <c r="BF267" i="364"/>
  <c r="BF266" i="364"/>
  <c r="BF265" i="364"/>
  <c r="BF264" i="364"/>
  <c r="BF263" i="364"/>
  <c r="BF262" i="364"/>
  <c r="BF261" i="364"/>
  <c r="BF260" i="364"/>
  <c r="BF259" i="364"/>
  <c r="BF258" i="364"/>
  <c r="BF257" i="364"/>
  <c r="BF256" i="364"/>
  <c r="BF255" i="364"/>
  <c r="BF254" i="364"/>
  <c r="BF253" i="364"/>
  <c r="BF252" i="364"/>
  <c r="BF251" i="364"/>
  <c r="BF250" i="364"/>
  <c r="BF249" i="364"/>
  <c r="BF248" i="364"/>
  <c r="BF247" i="364"/>
  <c r="BF246" i="364"/>
  <c r="BF245" i="364"/>
  <c r="BF244" i="364"/>
  <c r="BF243" i="364"/>
  <c r="BF242" i="364"/>
  <c r="BF241" i="364"/>
  <c r="BF240" i="364"/>
  <c r="BF239" i="364"/>
  <c r="BF238" i="364"/>
  <c r="BF237" i="364"/>
  <c r="BF236" i="364"/>
  <c r="BF235" i="364"/>
  <c r="BF234" i="364"/>
  <c r="BF233" i="364"/>
  <c r="BF232" i="364"/>
  <c r="BF231" i="364"/>
  <c r="BF230" i="364"/>
  <c r="BF229" i="364"/>
  <c r="BF228" i="364"/>
  <c r="BF227" i="364"/>
  <c r="BF226" i="364"/>
  <c r="BF225" i="364"/>
  <c r="BF224" i="364"/>
  <c r="BF223" i="364"/>
  <c r="BF222" i="364"/>
  <c r="BF221" i="364"/>
  <c r="BF220" i="364"/>
  <c r="BF219" i="364"/>
  <c r="BF218" i="364"/>
  <c r="BF217" i="364"/>
  <c r="BF216" i="364"/>
  <c r="BF215" i="364"/>
  <c r="BF214" i="364"/>
  <c r="BF213" i="364"/>
  <c r="BF212" i="364"/>
  <c r="BF211" i="364"/>
  <c r="BF210" i="364"/>
  <c r="BF209" i="364"/>
  <c r="BF208" i="364"/>
  <c r="BF207" i="364"/>
  <c r="BF206" i="364"/>
  <c r="BF205" i="364"/>
  <c r="BF204" i="364"/>
  <c r="BF203" i="364"/>
  <c r="BF202" i="364"/>
  <c r="BF201" i="364"/>
  <c r="BF200" i="364"/>
  <c r="BF199" i="364"/>
  <c r="BF198" i="364"/>
  <c r="BF197" i="364"/>
  <c r="BF196" i="364"/>
  <c r="BF195" i="364"/>
  <c r="BF194" i="364"/>
  <c r="BF193" i="364"/>
  <c r="BF192" i="364"/>
  <c r="BF191" i="364"/>
  <c r="BF190" i="364"/>
  <c r="BF189" i="364"/>
  <c r="BF188" i="364"/>
  <c r="BF187" i="364"/>
  <c r="BF186" i="364"/>
  <c r="BF185" i="364"/>
  <c r="BF184" i="364"/>
  <c r="BF183" i="364"/>
  <c r="BF182" i="364"/>
  <c r="BF181" i="364"/>
  <c r="BF180" i="364"/>
  <c r="BF179" i="364"/>
  <c r="BF178" i="364"/>
  <c r="BF177" i="364"/>
  <c r="BF176" i="364"/>
  <c r="BF175" i="364"/>
  <c r="BF174" i="364"/>
  <c r="BF173" i="364"/>
  <c r="BF172" i="364"/>
  <c r="BF171" i="364"/>
  <c r="BF170" i="364"/>
  <c r="BF169" i="364"/>
  <c r="BF168" i="364"/>
  <c r="BF167" i="364"/>
  <c r="BF166" i="364"/>
  <c r="BF165" i="364"/>
  <c r="BF164" i="364"/>
  <c r="BF163" i="364"/>
  <c r="BF162" i="364"/>
  <c r="BF161" i="364"/>
  <c r="BF160" i="364"/>
  <c r="BF159" i="364"/>
  <c r="BF158" i="364"/>
  <c r="BF157" i="364"/>
  <c r="BF156" i="364"/>
  <c r="BF155" i="364"/>
  <c r="BF154" i="364"/>
  <c r="BF153" i="364"/>
  <c r="BF152" i="364"/>
  <c r="BF151" i="364"/>
  <c r="BF150" i="364"/>
  <c r="BF149" i="364"/>
  <c r="BF148" i="364"/>
  <c r="BF147" i="364"/>
  <c r="BF146" i="364"/>
  <c r="BF145" i="364"/>
  <c r="BF144" i="364"/>
  <c r="BF143" i="364"/>
  <c r="BF142" i="364"/>
  <c r="BF141" i="364"/>
  <c r="BF140" i="364"/>
  <c r="BF139" i="364"/>
  <c r="BF138" i="364"/>
  <c r="BF137" i="364"/>
  <c r="BF136" i="364"/>
  <c r="BF135" i="364"/>
  <c r="BF134" i="364"/>
  <c r="BF133" i="364"/>
  <c r="BF132" i="364"/>
  <c r="BF131" i="364"/>
  <c r="BF130" i="364"/>
  <c r="BF129" i="364"/>
  <c r="BF128" i="364"/>
  <c r="BF127" i="364"/>
  <c r="BF126" i="364"/>
  <c r="BF125" i="364"/>
  <c r="BF124" i="364"/>
  <c r="BF123" i="364"/>
  <c r="BF122" i="364"/>
  <c r="BF121" i="364"/>
  <c r="BF120" i="364"/>
  <c r="BF119" i="364"/>
  <c r="BF118" i="364"/>
  <c r="BF117" i="364"/>
  <c r="BF116" i="364"/>
  <c r="BF115" i="364"/>
  <c r="BF114" i="364"/>
  <c r="BF113" i="364"/>
  <c r="BF112" i="364"/>
  <c r="BF111" i="364"/>
  <c r="BF110" i="364"/>
  <c r="BF109" i="364"/>
  <c r="BF108" i="364"/>
  <c r="BF107" i="364"/>
  <c r="BF106" i="364"/>
  <c r="BF105" i="364"/>
  <c r="BF104" i="364"/>
  <c r="BF103" i="364"/>
  <c r="BF102" i="364"/>
  <c r="BF101" i="364"/>
  <c r="BF100" i="364"/>
  <c r="BF99" i="364"/>
  <c r="BF98" i="364"/>
  <c r="BF97" i="364"/>
  <c r="BF96" i="364"/>
  <c r="BF95" i="364"/>
  <c r="BF94" i="364"/>
  <c r="BF93" i="364"/>
  <c r="BF92" i="364"/>
  <c r="BF91" i="364"/>
  <c r="BF90" i="364"/>
  <c r="BF89" i="364"/>
  <c r="BF88" i="364"/>
  <c r="BF87" i="364"/>
  <c r="BF86" i="364"/>
  <c r="BF85" i="364"/>
  <c r="BF84" i="364"/>
  <c r="BF83" i="364"/>
  <c r="BF82" i="364"/>
  <c r="BF81" i="364"/>
  <c r="BF80" i="364"/>
  <c r="BF79" i="364"/>
  <c r="BF78" i="364"/>
  <c r="BF77" i="364"/>
  <c r="BF76" i="364"/>
  <c r="BF75" i="364"/>
  <c r="BF74" i="364"/>
  <c r="BF73" i="364"/>
  <c r="BF72" i="364"/>
  <c r="BF71" i="364"/>
  <c r="BF70" i="364"/>
  <c r="BF69" i="364"/>
  <c r="BF68" i="364"/>
  <c r="BF67" i="364"/>
  <c r="BF66" i="364"/>
  <c r="BF65" i="364"/>
  <c r="BF64" i="364"/>
  <c r="BF63" i="364"/>
  <c r="BF62" i="364"/>
  <c r="BF61" i="364"/>
  <c r="BF60" i="364"/>
  <c r="BF59" i="364"/>
  <c r="BF58" i="364"/>
  <c r="BF57" i="364"/>
  <c r="BF56" i="364"/>
  <c r="BF55" i="364"/>
  <c r="BF54" i="364"/>
  <c r="BF53" i="364"/>
  <c r="BF52" i="364"/>
  <c r="BF51" i="364"/>
  <c r="BF50" i="364"/>
  <c r="BF49" i="364"/>
  <c r="BF48" i="364"/>
  <c r="BF47" i="364"/>
  <c r="BF46" i="364"/>
  <c r="BF45" i="364"/>
  <c r="BF44" i="364"/>
  <c r="BF43" i="364"/>
  <c r="BF42" i="364"/>
  <c r="BF41" i="364"/>
  <c r="BF40" i="364"/>
  <c r="BF39" i="364"/>
  <c r="BF38" i="364"/>
  <c r="BF37" i="364"/>
  <c r="BF36" i="364"/>
  <c r="BF35" i="364"/>
  <c r="BF34" i="364"/>
  <c r="BF33" i="364"/>
  <c r="BF32" i="364"/>
  <c r="BF31" i="364"/>
  <c r="BF30" i="364"/>
  <c r="BF29" i="364"/>
  <c r="BF28" i="364"/>
  <c r="BF27" i="364"/>
  <c r="BF26" i="364"/>
  <c r="BF25" i="364"/>
  <c r="BF24" i="364"/>
  <c r="BF23" i="364"/>
  <c r="BF22" i="364"/>
  <c r="BF21" i="364"/>
  <c r="BF20" i="364"/>
  <c r="BF19" i="364"/>
  <c r="BF18" i="364"/>
  <c r="BF17" i="364"/>
  <c r="BF16" i="364"/>
  <c r="BF15" i="364"/>
  <c r="BF14" i="364"/>
  <c r="BF13" i="364"/>
  <c r="BF12" i="364"/>
  <c r="BF11" i="364"/>
  <c r="BF10" i="364"/>
  <c r="BF9" i="364"/>
  <c r="BF8" i="364"/>
  <c r="BF7" i="364"/>
  <c r="BF6" i="364"/>
  <c r="BF5" i="364"/>
  <c r="C87" i="363"/>
  <c r="D71" i="363"/>
  <c r="C71" i="363"/>
  <c r="D54" i="363"/>
  <c r="AE2" i="364" l="1"/>
  <c r="N2" i="364"/>
  <c r="A2" i="364"/>
  <c r="BA2" i="364"/>
  <c r="AS2" i="364"/>
  <c r="H2" i="364"/>
  <c r="AK2" i="364"/>
  <c r="X2" i="364"/>
  <c r="E21" i="369" l="1"/>
  <c r="E22" i="369" s="1"/>
</calcChain>
</file>

<file path=xl/sharedStrings.xml><?xml version="1.0" encoding="utf-8"?>
<sst xmlns="http://schemas.openxmlformats.org/spreadsheetml/2006/main" count="1908" uniqueCount="992">
  <si>
    <t>Total général</t>
  </si>
  <si>
    <t>TOTAL</t>
  </si>
  <si>
    <t>SOUS-TOTAL</t>
  </si>
  <si>
    <t>LPS depuis la France</t>
  </si>
  <si>
    <t>Total</t>
  </si>
  <si>
    <t>Solde technique</t>
  </si>
  <si>
    <t>brute</t>
  </si>
  <si>
    <t>Exercice N</t>
  </si>
  <si>
    <t>Exercice N-1</t>
  </si>
  <si>
    <t>Autres placements</t>
  </si>
  <si>
    <t>Autres réserves</t>
  </si>
  <si>
    <t>Report à nouveau</t>
  </si>
  <si>
    <t>Fonds de dotation avec droit de reprise</t>
  </si>
  <si>
    <t>Opérations données en substitution</t>
  </si>
  <si>
    <t>Autres</t>
  </si>
  <si>
    <t>Produits</t>
  </si>
  <si>
    <t>Total produits</t>
  </si>
  <si>
    <t>Charges</t>
  </si>
  <si>
    <t>Total charges</t>
  </si>
  <si>
    <t>UE</t>
  </si>
  <si>
    <t>Frais d'acquisition</t>
  </si>
  <si>
    <t>Subventions d'exploitation reçues</t>
  </si>
  <si>
    <t>Résultat technique</t>
  </si>
  <si>
    <t/>
  </si>
  <si>
    <t>TCEP – Tableau complémentaire aux états des placements</t>
  </si>
  <si>
    <t>Tableau complémentaire à l'état des placements : Totaux et raccordements</t>
  </si>
  <si>
    <t>I. Recoupements de l'onglet général avec le bilan</t>
  </si>
  <si>
    <t>montant au bilan</t>
  </si>
  <si>
    <t>valeur au bilan</t>
  </si>
  <si>
    <t>comptes</t>
  </si>
  <si>
    <t>total placements inscrits en classe 2</t>
  </si>
  <si>
    <t>classe 2</t>
  </si>
  <si>
    <t>part non libérée des titres</t>
  </si>
  <si>
    <t>surcotes/décotes</t>
  </si>
  <si>
    <t>4830/4850</t>
  </si>
  <si>
    <t>intérêts courus non échus</t>
  </si>
  <si>
    <t>instruments financiers à terme</t>
  </si>
  <si>
    <t>avoirs en banque CCP, et caisses</t>
  </si>
  <si>
    <t>autres actifs admissibles divers</t>
  </si>
  <si>
    <t>dont :</t>
  </si>
  <si>
    <t>créances admises sur les réassureurs et véhicules de titrisation</t>
  </si>
  <si>
    <t>partie de 39</t>
  </si>
  <si>
    <t>frais d'acquisition reportés</t>
  </si>
  <si>
    <t>partie de 481</t>
  </si>
  <si>
    <t>primes/cotisations acquises non émises</t>
  </si>
  <si>
    <t>dérogations branches 4 à 7, 11 et 12 de l'article R.321-1</t>
  </si>
  <si>
    <t>TOTAL colonne valeur nette onglet général</t>
  </si>
  <si>
    <t>ECART</t>
  </si>
  <si>
    <t xml:space="preserve">Justification ECART: </t>
  </si>
  <si>
    <t>II. Totalisation par onglet</t>
  </si>
  <si>
    <t>valeur brute</t>
  </si>
  <si>
    <t>valeur nette</t>
  </si>
  <si>
    <t>valeur de
réalisation</t>
  </si>
  <si>
    <t>onglet general (titres au bilan)</t>
  </si>
  <si>
    <t>valeurs reçues en nantissement</t>
  </si>
  <si>
    <t>valeurs gérées pour le compte d'IP</t>
  </si>
  <si>
    <t>titres prêtés</t>
  </si>
  <si>
    <t>III. Décomposition valeurs reçues en nantissement (hors bilan) par réassureur</t>
  </si>
  <si>
    <t>Nom du réassureur</t>
  </si>
  <si>
    <t>&lt;nom du premier réassureur&gt;</t>
  </si>
  <si>
    <t>&lt;…&gt;</t>
  </si>
  <si>
    <t>&lt;nom du dixième réassureur&gt;</t>
  </si>
  <si>
    <t>Autres réassureurs</t>
  </si>
  <si>
    <t>TOTAL valeurs reçues en nantissement</t>
  </si>
  <si>
    <t xml:space="preserve">IV. Décomposition des valeurs gérées pour le compte d'organismes tiers en branche 25 </t>
  </si>
  <si>
    <t>Nom de l'organisme</t>
  </si>
  <si>
    <t>valeur d'entrée</t>
  </si>
  <si>
    <t>&lt;nom du premier organisme&gt;</t>
  </si>
  <si>
    <t>&lt;nom du dixième organisme&gt;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</si>
  <si>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</si>
  <si>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</si>
  <si>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</si>
  <si>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</si>
  <si>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&lt;nom du premier organisme emprunteur&gt;</t>
  </si>
  <si>
    <t>&lt;nom du dixième organisme emprunteur&gt;</t>
  </si>
  <si>
    <t xml:space="preserve">TOTAL titres prêtés </t>
  </si>
  <si>
    <t>VI. Décomposition de l'onglet général en comptabilités d'affectation</t>
  </si>
  <si>
    <t>valeur</t>
  </si>
  <si>
    <t>valeur de réalisation</t>
  </si>
  <si>
    <t>nette</t>
  </si>
  <si>
    <t>dont représentation
des UC</t>
  </si>
  <si>
    <t>nature</t>
  </si>
  <si>
    <t>Total au bilan</t>
  </si>
  <si>
    <t>comptabilité générale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</si>
  <si>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</si>
  <si>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</si>
  <si>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</si>
  <si>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</si>
  <si>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</si>
  <si>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</si>
  <si>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</si>
  <si>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</si>
  <si>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</si>
  <si>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</si>
  <si>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type d'identifiant utilisé</t>
  </si>
  <si>
    <t>code d'identification</t>
  </si>
  <si>
    <t>désignation du titre</t>
  </si>
  <si>
    <t>nombre de titres</t>
  </si>
  <si>
    <t>nominal unitaire
(contre valeur en euros si devise étrangère)</t>
  </si>
  <si>
    <t>comptabilite d'affectation</t>
  </si>
  <si>
    <t>type
d'engagement couvert</t>
  </si>
  <si>
    <t>affectation</t>
  </si>
  <si>
    <t>titre transféré ?</t>
  </si>
  <si>
    <t>catégorie comptable -
compte divisionnaire
(3 ou 4 chiffres) du PCA</t>
  </si>
  <si>
    <t>numéro de compte interne à l'organisme</t>
  </si>
  <si>
    <t>intitulé du compte</t>
  </si>
  <si>
    <t>mode de comptabilisation</t>
  </si>
  <si>
    <t>catégorie réglementaire du titre
(R.332-2 du CdA)</t>
  </si>
  <si>
    <t>Nature du titre</t>
  </si>
  <si>
    <t>titre mis en pension?</t>
  </si>
  <si>
    <t>Etat de localisation
du titre ou dépôt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</si>
  <si>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</si>
  <si>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</si>
  <si>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</si>
  <si>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</si>
  <si>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</si>
  <si>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</si>
  <si>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valeur brute comptable
contrevaleur en euros</t>
  </si>
  <si>
    <t>amortissements
contrevaleur en euros</t>
  </si>
  <si>
    <t>dépréciations
contrevaleur en euros</t>
  </si>
  <si>
    <t>surcote/décote
contrevaleur en euros</t>
  </si>
  <si>
    <t>part non libérée du titre
contrevaleur en euros</t>
  </si>
  <si>
    <t>valeur nette 
contrevaleur en euros</t>
  </si>
  <si>
    <t>valeur de réalisation
contrevaleur en euros</t>
  </si>
  <si>
    <t>valeur de remboursement
contrevaleur en euros</t>
  </si>
  <si>
    <t>méthode de valorisation</t>
  </si>
  <si>
    <t>taux de change retenu (EUR/devise)</t>
  </si>
  <si>
    <t>valeur brute comptable 
dans la devise de l'opération</t>
  </si>
  <si>
    <t>corrections de valeur dans la devise de l'opération</t>
  </si>
  <si>
    <t>part non libérée du titre
dans la devise de l'opération</t>
  </si>
  <si>
    <t>valeur nette 
dans la devise de l'opération</t>
  </si>
  <si>
    <t>valeur de réalisation
dans la devise de l'opération</t>
  </si>
  <si>
    <t>valeur de remboursement dans la devise de l'opération</t>
  </si>
  <si>
    <t>taille de l'émission
(euros)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</si>
  <si>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</si>
  <si>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</si>
  <si>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</si>
  <si>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</si>
  <si>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</si>
  <si>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</si>
  <si>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</si>
  <si>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type d'OPCVM</t>
  </si>
  <si>
    <t>classification AMF des OPCVM
le cas échéant (ou fonds de capital risque et FCIMT)</t>
  </si>
  <si>
    <t>nature de la garantie</t>
  </si>
  <si>
    <t>montant de la garantie</t>
  </si>
  <si>
    <t>date dernière
expertise immo</t>
  </si>
  <si>
    <t>type de stratégie</t>
  </si>
  <si>
    <t>nature de l'IFT</t>
  </si>
  <si>
    <t>risque principal couvert</t>
  </si>
  <si>
    <t>identifiant</t>
  </si>
  <si>
    <t>Tableau complémentaire à l'état des placements : Valeurs reçues en nantissement</t>
  </si>
  <si>
    <t>Réassureur ayant donné les titres en nantissement</t>
  </si>
  <si>
    <t>valeur nette = valeur de réalisation
contrevaleur en euros</t>
  </si>
  <si>
    <t>valeur nette = valeur de réalisation
dans la devise de l'opération</t>
  </si>
  <si>
    <t>Tableau complémentaire à l'état des placements : Valeurs branche 25 en hors bilan</t>
  </si>
  <si>
    <t>organisme auquel appartiennent les valeurs gérées</t>
  </si>
  <si>
    <t>valeur d'entrée en portefeuille
contrevaleur en euros</t>
  </si>
  <si>
    <t>valeur de réalisation en euros</t>
  </si>
  <si>
    <t>valeur d'entree en portefeuille dans la devise de l'operation</t>
  </si>
  <si>
    <t>Tableau complémentaire à l'état des placements : Prêts de titres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</si>
  <si>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</si>
  <si>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</si>
  <si>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</si>
  <si>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</si>
  <si>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</si>
  <si>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</si>
  <si>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FR.02.01</t>
  </si>
  <si>
    <t>Bilan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</si>
  <si>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</si>
  <si>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</si>
  <si>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</si>
  <si>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</si>
  <si>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</si>
  <si>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</si>
  <si>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</si>
  <si>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</si>
  <si>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</si>
  <si>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</si>
  <si>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</si>
  <si>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</si>
  <si>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</si>
  <si>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</si>
  <si>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</si>
  <si>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</si>
  <si>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</si>
  <si>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</si>
  <si>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</si>
  <si>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</si>
  <si>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garants dans les engagements techniques donnés en substitution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</si>
  <si>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</si>
  <si>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</si>
  <si>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</si>
  <si>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</si>
  <si>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</si>
  <si>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</si>
  <si>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</si>
  <si>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</si>
  <si>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</si>
  <si>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</si>
  <si>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</si>
  <si>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</si>
  <si>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</si>
  <si>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</si>
  <si>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</si>
  <si>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</si>
  <si>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</si>
  <si>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</si>
  <si>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</si>
  <si>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</si>
  <si>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</si>
  <si>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</si>
  <si>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</si>
  <si>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</si>
  <si>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</si>
  <si>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</si>
  <si>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</si>
  <si>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Résultat de l’exercice</t>
  </si>
  <si>
    <t>Autres fonds mutualistes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</si>
  <si>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</si>
  <si>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</si>
  <si>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</si>
  <si>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</si>
  <si>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</si>
  <si>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</si>
  <si>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Engagements techniques sur opérations données en substitution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</si>
  <si>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</si>
  <si>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</si>
  <si>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</si>
  <si>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</si>
  <si>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</si>
  <si>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</si>
  <si>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</si>
  <si>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</si>
  <si>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</si>
  <si>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</si>
  <si>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</si>
  <si>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</si>
  <si>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</si>
  <si>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</si>
  <si>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FR.03.01</t>
  </si>
  <si>
    <t>Compte de résultat
Résultat technique des opérations vie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</si>
  <si>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</si>
  <si>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</si>
  <si>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</si>
  <si>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</si>
  <si>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</si>
  <si>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</si>
  <si>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</si>
  <si>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</si>
  <si>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</si>
  <si>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</si>
  <si>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</si>
  <si>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</si>
  <si>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</si>
  <si>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</si>
  <si>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</si>
  <si>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</si>
  <si>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</si>
  <si>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</si>
  <si>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</si>
  <si>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</si>
  <si>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</si>
  <si>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</si>
  <si>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</si>
  <si>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 et garants en substitution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</si>
  <si>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</si>
  <si>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</si>
  <si>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</si>
  <si>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</si>
  <si>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</si>
  <si>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</si>
  <si>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</si>
  <si>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</si>
  <si>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FR.03.02</t>
  </si>
  <si>
    <t>Compte de résultat
Résultat technique des opérations non-vie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</si>
  <si>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</si>
  <si>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</si>
  <si>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</si>
  <si>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</si>
  <si>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</si>
  <si>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</si>
  <si>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</si>
  <si>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</si>
  <si>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FR.03.03</t>
  </si>
  <si>
    <t>Compte de résultat
Résultat non technique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</si>
  <si>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</si>
  <si>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</si>
  <si>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</si>
  <si>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</si>
  <si>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</si>
  <si>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</si>
  <si>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</si>
  <si>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</si>
  <si>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</si>
  <si>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</si>
  <si>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</si>
  <si>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</si>
  <si>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</si>
  <si>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</si>
  <si>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FR.05.01</t>
  </si>
  <si>
    <t>Variation des immobilisations</t>
  </si>
  <si>
    <t>Valeur brute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</si>
  <si>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</si>
  <si>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</si>
  <si>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</si>
  <si>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</si>
  <si>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</si>
  <si>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</si>
  <si>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</si>
  <si>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</si>
  <si>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</si>
  <si>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</si>
  <si>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</si>
  <si>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</si>
  <si>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</si>
  <si>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</si>
  <si>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</si>
  <si>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</si>
  <si>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</si>
  <si>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</si>
  <si>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</si>
  <si>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</si>
  <si>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</si>
  <si>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</si>
  <si>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</si>
  <si>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</si>
  <si>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</si>
  <si>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</si>
  <si>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</si>
  <si>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</si>
  <si>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</si>
  <si>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</si>
  <si>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</si>
  <si>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</si>
  <si>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</si>
  <si>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</si>
  <si>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</si>
  <si>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</si>
  <si>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</si>
  <si>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</si>
  <si>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</si>
  <si>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</si>
  <si>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</si>
  <si>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</si>
  <si>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</si>
  <si>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</si>
  <si>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</si>
  <si>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</si>
  <si>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</si>
  <si>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</si>
  <si>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</si>
  <si>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</si>
  <si>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</si>
  <si>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</si>
  <si>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</si>
  <si>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</si>
  <si>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</si>
  <si>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</si>
  <si>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Bons à moyen terme négociables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</si>
  <si>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</si>
  <si>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</si>
  <si>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</si>
  <si>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</si>
  <si>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</si>
  <si>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</si>
  <si>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</si>
  <si>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</si>
  <si>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</si>
  <si>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</si>
  <si>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</si>
  <si>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</si>
  <si>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</si>
  <si>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</si>
  <si>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</si>
  <si>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</si>
  <si>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</si>
  <si>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</si>
  <si>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</si>
  <si>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</si>
  <si>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</si>
  <si>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Titres de créance négociables d'un an au plus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</si>
  <si>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</si>
  <si>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</si>
  <si>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</si>
  <si>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</si>
  <si>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</si>
  <si>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</si>
  <si>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</si>
  <si>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</si>
  <si>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</si>
  <si>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</si>
  <si>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</si>
  <si>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</si>
  <si>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</si>
  <si>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FR.06.01</t>
  </si>
  <si>
    <t>Décomposition du montant de provisions (passifs non techniques)</t>
  </si>
  <si>
    <t>Clôture Exercice 
N-1</t>
  </si>
  <si>
    <t>Dotation à la provision</t>
  </si>
  <si>
    <t>Reprise de provision</t>
  </si>
  <si>
    <t>Clôture Exercice
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</si>
  <si>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</si>
  <si>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</si>
  <si>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</si>
  <si>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</si>
  <si>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</si>
  <si>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</si>
  <si>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</si>
  <si>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</si>
  <si>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</si>
  <si>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</si>
  <si>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</si>
  <si>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</si>
  <si>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</si>
  <si>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</si>
  <si>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</si>
  <si>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Mouvements</t>
  </si>
  <si>
    <t>Mouvements affectant le résultat technique</t>
  </si>
  <si>
    <t>Mouvements affectant le résultat non technique</t>
  </si>
  <si>
    <t>FR.07.01</t>
  </si>
  <si>
    <t>Détail des comptes de régularisation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</si>
  <si>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</si>
  <si>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</si>
  <si>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</si>
  <si>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</si>
  <si>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</si>
  <si>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</si>
  <si>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</si>
  <si>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</si>
  <si>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</si>
  <si>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</si>
  <si>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</si>
  <si>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</si>
  <si>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</si>
  <si>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</si>
  <si>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</si>
  <si>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</si>
  <si>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</si>
  <si>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</si>
  <si>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</si>
  <si>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FR.08.01</t>
  </si>
  <si>
    <t>Décomposition des frais généraux par nature et par destination
Décomposition des charges de personnel
Engagements vis-à-vis des membres des organes de direction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</si>
  <si>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</si>
  <si>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</si>
  <si>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</si>
  <si>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</si>
  <si>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</si>
  <si>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</si>
  <si>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</si>
  <si>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</si>
  <si>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Ventilation des charges par destination</t>
  </si>
  <si>
    <t>Frais de règlement des sinistres</t>
  </si>
  <si>
    <t>Frais internes et externes de gestion des placements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</si>
  <si>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</si>
  <si>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</si>
  <si>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</si>
  <si>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</si>
  <si>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</si>
  <si>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</si>
  <si>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</si>
  <si>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</si>
  <si>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</si>
  <si>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</si>
  <si>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</si>
  <si>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</si>
  <si>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</si>
  <si>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</si>
  <si>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</si>
  <si>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</si>
  <si>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</si>
  <si>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</si>
  <si>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</si>
  <si>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</si>
  <si>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</si>
  <si>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</si>
  <si>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</si>
  <si>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</si>
  <si>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</si>
  <si>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</si>
  <si>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FR.10.01</t>
  </si>
  <si>
    <t>Données financières relatives à l'activité d'action sociale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</si>
  <si>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</si>
  <si>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</si>
  <si>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</si>
  <si>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</si>
  <si>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</si>
  <si>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</si>
  <si>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</si>
  <si>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</si>
  <si>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</si>
  <si>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</si>
  <si>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</si>
  <si>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</si>
  <si>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</si>
  <si>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</si>
  <si>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</si>
  <si>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</si>
  <si>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</si>
  <si>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</si>
  <si>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</si>
  <si>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</si>
  <si>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</si>
  <si>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</t>
  </si>
  <si>
    <t>Décomposition du résultat financier par type de mouvements, par type de flux et par nature de titres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</si>
  <si>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</si>
  <si>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</si>
  <si>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</si>
  <si>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</si>
  <si>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</si>
  <si>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</si>
  <si>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</si>
  <si>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</si>
  <si>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</si>
  <si>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</si>
  <si>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profits de change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</si>
  <si>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</si>
  <si>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</si>
  <si>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</si>
  <si>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</si>
  <si>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</si>
  <si>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</si>
  <si>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pertes de change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</si>
  <si>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</si>
  <si>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</si>
  <si>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</si>
  <si>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</si>
  <si>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</si>
  <si>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</si>
  <si>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</si>
  <si>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</si>
  <si>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</si>
  <si>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</si>
  <si>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</si>
  <si>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</si>
  <si>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</t>
  </si>
  <si>
    <t>Compte de résultat par catégorie (vie &amp; dommages corporels)</t>
  </si>
  <si>
    <t>VIE/ CAPI</t>
  </si>
  <si>
    <t>TOTAL GENERAL VIE - CAPI</t>
  </si>
  <si>
    <t>TOTAL GENERAL
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</si>
  <si>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</si>
  <si>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</si>
  <si>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</si>
  <si>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</si>
  <si>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RPS et HORS PERP)</t>
  </si>
  <si>
    <t>PERP (cat. 11) - y compris BRANCHE 26</t>
  </si>
  <si>
    <t>RETRAITE PROF. SUPP (cat. 12) - y compris BRANCHE 26</t>
  </si>
  <si>
    <t>GARANTIES DONNANT LIEU A PROVISION DE DIVERSIFICATION DIT "EUROCROISSANCE" (cat 13)</t>
  </si>
  <si>
    <t>TOTAL affaires directes</t>
  </si>
  <si>
    <t>SUCCURSALES</t>
  </si>
  <si>
    <t>DOMMAGES CORPORELS INDIVIDUELS (cat. 20)
garanties accessoires uniquement</t>
  </si>
  <si>
    <t>DOMMAGES CORPORELS COLLECTIFS (cat. 21)
garanties accessoires uniquement</t>
  </si>
  <si>
    <t>DOMMAGES CORPORELS
garanties accessoires uniquement</t>
  </si>
  <si>
    <t>ACCEPTATIONS France pour les assureurs</t>
  </si>
  <si>
    <t>BRANCHE 26</t>
  </si>
  <si>
    <t>GARANTIES DONNANT LIEU A PROVISION DE DIVERSIFICATION DIT "EUROCROISSANCE"</t>
  </si>
  <si>
    <t>AUTRES EUROS</t>
  </si>
  <si>
    <t>PERP (NON BRANCHE 26 ET NON GARANTIE DONNANT LIEU A PROVISION DE DIVERSIFICATION DIT EUROCROISSANCE)</t>
  </si>
  <si>
    <t>UC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</si>
  <si>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</si>
  <si>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</si>
  <si>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</si>
  <si>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</si>
  <si>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</si>
  <si>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</si>
  <si>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</si>
  <si>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</si>
  <si>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</si>
  <si>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(cat. 10)</t>
  </si>
  <si>
    <t>EUROS</t>
  </si>
  <si>
    <t>HORS UE</t>
  </si>
  <si>
    <t>Santé (frais de soins)</t>
  </si>
  <si>
    <t>Autres (dont Incap inval)</t>
  </si>
  <si>
    <t>Affaires non données en substitution</t>
  </si>
  <si>
    <t>Détail Affaires non données en substitution</t>
  </si>
  <si>
    <t>Affaires données en substitution</t>
  </si>
  <si>
    <t>Affaires directes hors engagements pris ou donnés en substitution</t>
  </si>
  <si>
    <t>Affaires prises en
substitution (non données en substitution)</t>
  </si>
  <si>
    <t>Solde de souscription</t>
  </si>
  <si>
    <t>Primes nettes</t>
  </si>
  <si>
    <t>Primes et accessoires émis</t>
  </si>
  <si>
    <t>Annulations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</si>
  <si>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</si>
  <si>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</si>
  <si>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</si>
  <si>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</si>
  <si>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</si>
  <si>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</si>
  <si>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</si>
  <si>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</si>
  <si>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</si>
  <si>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</si>
  <si>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</si>
  <si>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</si>
  <si>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</si>
  <si>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</si>
  <si>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</si>
  <si>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</si>
  <si>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</si>
  <si>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</si>
  <si>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</si>
  <si>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</si>
  <si>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</si>
  <si>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</si>
  <si>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</si>
  <si>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</si>
  <si>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</si>
  <si>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</si>
  <si>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</si>
  <si>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</si>
  <si>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</si>
  <si>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admininistration</t>
  </si>
  <si>
    <t>Autres charges nettes de produits techniques</t>
  </si>
  <si>
    <t>Total charges d'acquisition et de gestion nettes</t>
  </si>
  <si>
    <t>Solde financier</t>
  </si>
  <si>
    <t>Revenus et autres produits de placements nets de transferts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</si>
  <si>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</si>
  <si>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</si>
  <si>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</si>
  <si>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</si>
  <si>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</si>
  <si>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</si>
  <si>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</si>
  <si>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</si>
  <si>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</si>
  <si>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</si>
  <si>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</si>
  <si>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</si>
  <si>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</si>
  <si>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</si>
  <si>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Commissions reçues des réassureurs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</si>
  <si>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</si>
  <si>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</si>
  <si>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</si>
  <si>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</si>
  <si>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</si>
  <si>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</si>
  <si>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</si>
  <si>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</si>
  <si>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</si>
  <si>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</si>
  <si>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</si>
  <si>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</si>
  <si>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</si>
  <si>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</si>
  <si>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</si>
  <si>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</si>
  <si>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</si>
  <si>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</si>
  <si>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</si>
  <si>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</si>
  <si>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</si>
  <si>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FR.13.02</t>
  </si>
  <si>
    <t>Compte de résultat par catégorie (mixtes &amp; dommages corporels)</t>
  </si>
  <si>
    <t>DOMM CORP</t>
  </si>
  <si>
    <t>DOMMAGES CORPORELS INDIVIDUELS (cat. 20)</t>
  </si>
  <si>
    <t>DOMMAGES CORPORELS COLLECTIFS (cat. 21)</t>
  </si>
  <si>
    <t>TOTAL GENERAL</t>
  </si>
  <si>
    <t>Affaires directes</t>
  </si>
  <si>
    <t>Primes de l'exercice</t>
  </si>
  <si>
    <t>Charges d'annulations</t>
  </si>
  <si>
    <t>Ristournes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</si>
  <si>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</si>
  <si>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</si>
  <si>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</si>
  <si>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</si>
  <si>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</si>
  <si>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</si>
  <si>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</si>
  <si>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</si>
  <si>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</si>
  <si>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</si>
  <si>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</si>
  <si>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</si>
  <si>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</si>
  <si>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</si>
  <si>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</si>
  <si>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</si>
  <si>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</si>
  <si>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</si>
  <si>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</si>
  <si>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</si>
  <si>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</si>
  <si>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</si>
  <si>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</si>
  <si>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</si>
  <si>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</si>
  <si>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</si>
  <si>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</si>
  <si>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</si>
  <si>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</si>
  <si>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</si>
  <si>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</si>
  <si>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</si>
  <si>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</si>
  <si>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</t>
  </si>
  <si>
    <t>Compte de résultat par catégorie (non-vie &amp; dommages corporels)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</si>
  <si>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</si>
  <si>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</si>
  <si>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</si>
  <si>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</si>
  <si>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</si>
  <si>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</si>
  <si>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</si>
  <si>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</si>
  <si>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</si>
  <si>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</si>
  <si>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</si>
  <si>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</si>
  <si>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</si>
  <si>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</si>
  <si>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</si>
  <si>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</si>
  <si>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</si>
  <si>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</si>
  <si>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</si>
  <si>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</si>
  <si>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</si>
  <si>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20 à 31)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</si>
  <si>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</si>
  <si>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</si>
  <si>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</si>
  <si>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</si>
  <si>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</si>
  <si>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</si>
  <si>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Affaires directes
(total)</t>
  </si>
  <si>
    <t>FR.20.01</t>
  </si>
  <si>
    <t>IDENTIFICATION ET CLASSIFICATION</t>
  </si>
  <si>
    <t>STOCKS ET MOUVEMENTS</t>
  </si>
  <si>
    <t>Numéro de la catégorie de contrat</t>
  </si>
  <si>
    <t>Ligne d'Activité</t>
  </si>
  <si>
    <t>Date de première commercialisation</t>
  </si>
  <si>
    <t>Contrat encore commercialisé ? (O/N)</t>
  </si>
  <si>
    <t>Pénalité de rachats ? (O/N)</t>
  </si>
  <si>
    <t>Versement initial minimum</t>
  </si>
  <si>
    <t>Nombre de contrats en cours à l'ouverture de l'exercice N</t>
  </si>
  <si>
    <t>Nombre de nouvelles souscriptions de contrats (yc contrats transférés) au cours de l'exercice N</t>
  </si>
  <si>
    <t>Nombre de contrats en cours à la clôture de l'exercice N</t>
  </si>
  <si>
    <t>Taux servi net de chargement de gestion retenu pour l'exercice N</t>
  </si>
  <si>
    <t>Taux servi net de chargement de gestion retenu pour l'exercice N-1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</si>
  <si>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</si>
  <si>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</si>
  <si>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</si>
  <si>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des Provisions Mathématiques à la clôture N</t>
  </si>
  <si>
    <t>Montant des Provisions Mathématiques à la clôture N-1</t>
  </si>
  <si>
    <t>Montant des Provisions Mathématiques à la clôture N-2</t>
  </si>
  <si>
    <t>FR.22.01</t>
  </si>
  <si>
    <t>Participation aux bénéfices / excédents - Fonds général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</si>
  <si>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</si>
  <si>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</si>
  <si>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</si>
  <si>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</si>
  <si>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</si>
  <si>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</si>
  <si>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</si>
  <si>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</si>
  <si>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</si>
  <si>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</si>
  <si>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</si>
  <si>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</si>
  <si>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Participation de l’assureur au solde technique</t>
  </si>
  <si>
    <t>Solde de réassurance cédée – réassurance de risque uniquement (A. 331-8)</t>
  </si>
  <si>
    <t>Primes cédées</t>
  </si>
  <si>
    <t>Part des sinistres pris en charge par les réassureurs</t>
  </si>
  <si>
    <t>Solde réel de la réassurance des risques complémentaires</t>
  </si>
  <si>
    <t>Solde de la réassurance de risque</t>
  </si>
  <si>
    <t>Sous total 1 - Participation aux résultats techniques net de réassurance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</si>
  <si>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</si>
  <si>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</si>
  <si>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</si>
  <si>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</si>
  <si>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</si>
  <si>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</si>
  <si>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Produits nets des placements</t>
  </si>
  <si>
    <t>Taux de rendement</t>
  </si>
  <si>
    <t>Produits financiers nets afférents aux actifs affectés du code T (hormis les RPS code T)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</si>
  <si>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</si>
  <si>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</si>
  <si>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</si>
  <si>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</si>
  <si>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</si>
  <si>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</si>
  <si>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</si>
  <si>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</si>
  <si>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</si>
  <si>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Somme contrat par contrat, hors L, 142-1, des PM qui ont bénéficié d'un taux garanti supérieur au taux moyen servi A. 132-3 III, multipliées par le taux servi.</t>
  </si>
  <si>
    <t>Total, hors L, 142-1, des PM qui ont bénéficié d'un taux garanti supérieur au taux moyen servi A. 132-3 III multipliées par le taux moyen servi A. 132-3 III.</t>
  </si>
  <si>
    <t>Montant minimum de participation aux bénéfices</t>
  </si>
  <si>
    <t>État de suivi la consommation de la provision pour participations aux bénéfices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</si>
  <si>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</si>
  <si>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</si>
  <si>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PPB clôture N-1</t>
  </si>
  <si>
    <t>Utilisation de pour PB
(6309, 6329, 6349, 6359 uniquement pour la PPB hors UC)</t>
  </si>
  <si>
    <t>PPB clôture N</t>
  </si>
  <si>
    <t>Sommes introduites dans l’exercice N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</si>
  <si>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</si>
  <si>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</si>
  <si>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</si>
  <si>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</si>
  <si>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</si>
  <si>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</si>
  <si>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</si>
  <si>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</si>
  <si>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</si>
  <si>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FR.22.03</t>
  </si>
  <si>
    <t>Participation aux bénéfices / excédents - PERP</t>
  </si>
  <si>
    <t>Compte de résultat technique (A. 331-4 III)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</si>
  <si>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</si>
  <si>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</si>
  <si>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</si>
  <si>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</si>
  <si>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</si>
  <si>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</si>
  <si>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</si>
  <si>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</si>
  <si>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Part de la réass de risque dans PB et commissions reçues</t>
  </si>
  <si>
    <t>Solde débiteur des exercices précédents des garanties concernées</t>
  </si>
  <si>
    <t>Montant de participation aux résultats défini au III de l'article A331-4</t>
  </si>
  <si>
    <t>Solde débiteur reporté en dépenses du compte de participation aux résultats arrêté à l'échéance suivante</t>
  </si>
  <si>
    <t>Participation aux bénéfices techniques net de réassurance</t>
  </si>
  <si>
    <t>Dotations à la réserve de PB 
(6306, 6326, 6346, 6356 uniquement pour la PPB hors UC)</t>
  </si>
  <si>
    <t>Utilisation de la réserve de PB 
(6309, 6329, 6349, 6359 uniquement pour la PPB hors UC)</t>
  </si>
  <si>
    <t>FR.22.04</t>
  </si>
  <si>
    <t>Comparaison de la PB minimale avec le montant de PB effectif de l'exercice</t>
  </si>
  <si>
    <t>Montant de participation affecté aux contrats</t>
  </si>
  <si>
    <t>Montant de participation mis en réserve</t>
  </si>
  <si>
    <t>Intérêts techniques</t>
  </si>
  <si>
    <t>Autres contrats</t>
  </si>
  <si>
    <t xml:space="preserve">Siren : </t>
  </si>
  <si>
    <t>Arrêté :</t>
  </si>
  <si>
    <t xml:space="preserve">Code d'appartenance : </t>
  </si>
  <si>
    <t>Conformité du fichier de collecte utilisé / Code de l'organisme</t>
  </si>
  <si>
    <t>Exercice N en milliers d'euros</t>
  </si>
  <si>
    <t>TOTAL (1 - 2 + 3 + 4 + 5 + 6 + 7)</t>
  </si>
  <si>
    <t>N°</t>
  </si>
  <si>
    <t>Monnaie de Remise</t>
  </si>
  <si>
    <t>€uros</t>
  </si>
  <si>
    <t>Code de la mutualité</t>
  </si>
  <si>
    <t xml:space="preserve">Raison sociale : </t>
  </si>
  <si>
    <t>Tests</t>
  </si>
  <si>
    <t>Définition des contrôles</t>
  </si>
  <si>
    <t>Modèle TCEP 20150105 TCEP2</t>
  </si>
  <si>
    <t>0000 00 00</t>
  </si>
  <si>
    <t xml:space="preserve">BILAN </t>
  </si>
  <si>
    <t>FR02.01</t>
  </si>
  <si>
    <t>cellule C48 &lt;&gt; cellule C89</t>
  </si>
  <si>
    <t>BILAN / Compte non technique</t>
  </si>
  <si>
    <t>FR02.01 /  FR03.03</t>
  </si>
  <si>
    <t>Résultat technique vie + non vie = celui au compte non technique</t>
  </si>
  <si>
    <t>FR03.01 /  FR03.02 / FR03.03</t>
  </si>
  <si>
    <t>FR03.01 cellule F33 + FR03.02 cellule F21 &lt;&gt; FR03.03 cellules C5 + C6</t>
  </si>
  <si>
    <t>Résultat technique vie = celui au compte non technique</t>
  </si>
  <si>
    <t>FR03.01 / FR03.03</t>
  </si>
  <si>
    <t>FR03.01 cellule F33  &lt;&gt; FR03.03 cellules C6</t>
  </si>
  <si>
    <t>Résultat technique non vie = celui au compte non technique</t>
  </si>
  <si>
    <t>FR03.02 / FR03.03</t>
  </si>
  <si>
    <t>FR03.02 cellule F21 &lt;&gt; FR03.03 cellules C5</t>
  </si>
  <si>
    <t>Synthèse des résultats des contrôles :</t>
  </si>
  <si>
    <t>FR_02_01 – Bilan</t>
  </si>
  <si>
    <t>FR_03_01 – Compte de résultat technique vie</t>
  </si>
  <si>
    <t>FR_03_02 – Compte de résultat technique non vie</t>
  </si>
  <si>
    <t>FR_03_03 – Compte de résultat non technique</t>
  </si>
  <si>
    <t>FR_05_01 – Variation des immobilisations</t>
  </si>
  <si>
    <t>FR_06_01 – Décomposition du montant de provisions (passifs non techniques)</t>
  </si>
  <si>
    <t>FR_07_01 – Détail des comptes de régularisation</t>
  </si>
  <si>
    <t>FR_08_01 – Décomposition des frais généraux par nature et par destination,  Décomposition des charges de personnel, Engagements vis-à-vis des membres des organes de direction</t>
  </si>
  <si>
    <t>FR_10_01 – Données financières relatives à l'activité d'action sociale</t>
  </si>
  <si>
    <t>FR_12_01 – Décomposition du résultat financier par type de mouvements, par type de flux et par nature de titres</t>
  </si>
  <si>
    <t>FR_13_01 – Compte de résultat par catégorie (vie &amp; dommages corporels)</t>
  </si>
  <si>
    <t>FR_13_02 – Compte de résultat par catégorie (mixtes &amp; dommages corporels)</t>
  </si>
  <si>
    <t>FR_13_03 – Compte de résultat par catégorie (non-vie &amp; dommages corporels)</t>
  </si>
  <si>
    <t>FR_22_01 – Participation aux bénéfices / excédents - Fonds général</t>
  </si>
  <si>
    <t>FR_22_03 – Participation aux bénéfices / excédents – PERP</t>
  </si>
  <si>
    <t>FR_22_04 – Réconciliation avec le compte de résultat et le bilan</t>
  </si>
  <si>
    <t>FR13.03</t>
  </si>
  <si>
    <t>FR13.01</t>
  </si>
  <si>
    <t>FR13.02</t>
  </si>
  <si>
    <t>Cohérence des états FR13.01</t>
  </si>
  <si>
    <t>Cohérence des états FR13.02</t>
  </si>
  <si>
    <t>Cohérence des états FR13.03</t>
  </si>
  <si>
    <t xml:space="preserve">Code des assurances </t>
  </si>
  <si>
    <t>Code de la Sécurité Sociale</t>
  </si>
  <si>
    <t>FR.05.01.01</t>
  </si>
  <si>
    <t>Z Axis :</t>
  </si>
  <si>
    <t>VG/Comptes statutaires</t>
  </si>
  <si>
    <t>Valeur de réalisation N-1</t>
  </si>
  <si>
    <t>Valeur de réalisation N</t>
  </si>
  <si>
    <r>
      <t>Titres de créance négociables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d'un an au plus</t>
    </r>
  </si>
  <si>
    <r>
      <t>Titres de créance négociables</t>
    </r>
    <r>
      <rPr>
        <sz val="9"/>
        <rFont val="Calibri"/>
        <family val="2"/>
        <scheme val="minor"/>
      </rPr>
      <t xml:space="preserve"> d'un an au plus</t>
    </r>
  </si>
  <si>
    <t>FR.12.01.01</t>
  </si>
  <si>
    <t>FR.13.01.01</t>
  </si>
  <si>
    <t>VIE / CAPI - AFFAIRES DIRECTES- France POUR LES ASSUREURS</t>
  </si>
  <si>
    <t xml:space="preserve">DOMMAGES CORPORELS - AFFAIRES DIRECTES- France POUR LES ASSUREURS
garanties accessoires uniquement
</t>
  </si>
  <si>
    <t>DOMMAGES CORPORELS</t>
  </si>
  <si>
    <t>TOTAL GENERAL VIE CAPI &amp; DOMMAGES CORPORELS</t>
  </si>
  <si>
    <t>ACCEPTATIONS
France
pour les assureurs</t>
  </si>
  <si>
    <t>Autres (y compris incapacité et invalidité)</t>
  </si>
  <si>
    <t>Primes à émettre nettes a la clôture</t>
  </si>
  <si>
    <t>Primes à émettre nettes ouverture</t>
  </si>
  <si>
    <t>PE/Intérêts techniques inclus dans les prestations versées et provisions pour sinistres à payer</t>
  </si>
  <si>
    <t>PE/Participations aux bénéfices incorporées aux prestations et provisions pour sinistre à payer</t>
  </si>
  <si>
    <t>PB/Participation aux bénéfices globale affectée à l'exercice</t>
  </si>
  <si>
    <t>PE/Intérêts techniques inclus dans les provisions d'assurance vie</t>
  </si>
  <si>
    <t>Réévaluation des actifs UC</t>
  </si>
  <si>
    <t>PE/Participations aux bénéfices incorporées aux provisions d'assurance vie et autres provisions techniques</t>
  </si>
  <si>
    <t>Réévaluation des garanties donnant lieu à provision de diversification</t>
  </si>
  <si>
    <t>PE/Intérêts techniques</t>
  </si>
  <si>
    <t>PE/Participations aux bénéfices</t>
  </si>
  <si>
    <t>PB/Incorporation directe de la participation aux excédents de la période</t>
  </si>
  <si>
    <t>PE/Dotation aux provisions pour participation aux bénéfices</t>
  </si>
  <si>
    <t>Part réass. dans résultat</t>
  </si>
  <si>
    <t>PE/Participations aux bénéfices et dotation</t>
  </si>
  <si>
    <t>FR.13.02.01</t>
  </si>
  <si>
    <t>AFFAIRES DIRECTES- France pour les assureurs</t>
  </si>
  <si>
    <t>Primes à émettre nettes clôture</t>
  </si>
  <si>
    <t>Aut.charges nettes de produits tech.</t>
  </si>
  <si>
    <t>Dont charges des placements alloues</t>
  </si>
  <si>
    <t>Dont frais externes et internes de gestion alloues</t>
  </si>
  <si>
    <t>FR.13.03.01</t>
  </si>
  <si>
    <t>FR.20.01.01</t>
  </si>
  <si>
    <t>Identifiant</t>
  </si>
  <si>
    <t>Code d'identification unique du contrat pour l’exercice N</t>
  </si>
  <si>
    <t>Code d'identification du contrat reporté pour l’exercice N-1</t>
  </si>
  <si>
    <t>Dénomination commerciale actuelle du contrat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</si>
  <si>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</si>
  <si>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</si>
  <si>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</si>
  <si>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</si>
  <si>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</si>
  <si>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</si>
  <si>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Code du fond</t>
  </si>
  <si>
    <t>Taux technique pour l'exercice N</t>
  </si>
  <si>
    <t>Nombre de rachats ou transferts et assimilés (sortie en capital ou en rente)  au cours de l'exercice N</t>
  </si>
  <si>
    <t>Autres variations du nombre de contrats (décès, conversion en rente…)</t>
  </si>
  <si>
    <t>Nature du nombre de contrats</t>
  </si>
  <si>
    <t>Taux de chargement de gestion pour l'exercice N</t>
  </si>
  <si>
    <t>Taux non-discrétionnaire (y compris intérêts techniques) net de chargement de gestion pour l'exercice N</t>
  </si>
  <si>
    <t>Montant de rachats ou transferts et assimilés (sortie en capital ou en rente) versés dans l'exercice N</t>
  </si>
  <si>
    <t>Montant des sinistres et des contrats arrivés à terme dans l'exercice N</t>
  </si>
  <si>
    <t>Montant des valeurs de rachats et assimilés (sortie en capital ou en rente) à la clôture de l’exercice N</t>
  </si>
  <si>
    <t>Montant des valeurs de rachats et assimilés (sortie en capital ou en rente) à la clôture de l’exercice N-1</t>
  </si>
  <si>
    <t>Encours moyen par assuré à la clôture de l’exercice N</t>
  </si>
  <si>
    <t>FR.22.04.01</t>
  </si>
  <si>
    <t>Participation aux résultats de l'exercice pour les catégories visées à l'article A. 132-11 I</t>
  </si>
  <si>
    <t>Participation aux résultats de l'exercice pour les catégories visées à l'article A. 132-11 III (Catégorie 11)</t>
  </si>
  <si>
    <t>Participation aux résultats de l'exercice pour les catégories visées à l'article A. 132-11 III (Catégorie 12)</t>
  </si>
  <si>
    <t>CB/Vie [Hors épargne en UC]</t>
  </si>
  <si>
    <t>FR.22.04.02</t>
  </si>
  <si>
    <t>Dotations à la réserve de PB (6306, 6326, 6346, 6356 uniquement pour la PPB hors UC)</t>
  </si>
  <si>
    <t>Utilisation de la réserve de PB (6309, 6329, 6349, 6359 uniquement pour la PPB hors UC)</t>
  </si>
  <si>
    <t>FR_20_01 – Etat Taux Servis - Suivi des provisions mathématiques vie par contrat</t>
  </si>
  <si>
    <r>
      <t xml:space="preserve">Annexe A1 - états communs remis par les organismes mentionnés aux articles 2-1, 2-2, 2-3 et </t>
    </r>
    <r>
      <rPr>
        <b/>
        <sz val="11"/>
        <color rgb="FFFF0000"/>
        <rFont val="Arial"/>
        <family val="2"/>
      </rPr>
      <t>2-5</t>
    </r>
    <r>
      <rPr>
        <b/>
        <sz val="11"/>
        <rFont val="Arial"/>
        <family val="2"/>
      </rPr>
      <t xml:space="preserve"> de l’instruction </t>
    </r>
    <r>
      <rPr>
        <b/>
        <sz val="11"/>
        <color rgb="FFFF0000"/>
        <rFont val="Arial"/>
        <family val="2"/>
      </rPr>
      <t>2018-I-X</t>
    </r>
  </si>
  <si>
    <t>État Taux Servis - Suivi des provisions mathématiques vie par contrat</t>
  </si>
  <si>
    <t>Tableau complémentaire à l'état des placements: Totaux et raccordements</t>
  </si>
  <si>
    <t>FR_13_02!AF30&lt;&gt;FR_13_02!G30+FR_13_02!L30+FR_13_02!Q30+FR_13_02!V30+FR_13_02!AB30+FR_13_02!AC30+FR_13_02!AD30+FR_13_02!AE30</t>
  </si>
  <si>
    <t>FR_13_02!AF48&lt;&gt;FR_13_02!G48+FR_13_02!L48+FR_13_02!Q48+FR_13_02!V48+FR_13_02!AB48+FR_13_02!AC48+FR_13_02!AD48+FR_13_02!AE48</t>
  </si>
  <si>
    <t>FR_13_02!AF76&lt;&gt;FR_13_02!G76+FR_13_02!L76+FR_13_02!Q76+FR_13_02!V76+FR_13_02!AB76+FR_13_02!AC76+FR_13_02!AD76+FR_13_02!AE76</t>
  </si>
  <si>
    <t>FR.13.03!BP25&lt;&gt;FR.13.03!G25+FR.13.03!L25+FR.13.03!Q25+FR.13.03!V25+FR.13.03!W25+FR.13.03!X25+FR.13.03!Y25+FR.13.03!Z25+FR.13.03!AA25+FR.13.03!AB25+FR.13.03!AG25+FR.13.03!AL25+FR.13.03!AQ25+FR.13.03!AW25+FR.13.03!AX25+FR.13.03!AY25+FR.13.03!AZ25+FR.13.03!BE25+FR.13.03!BL25+FR.13.03!BM25+FR.13.03!BN25+FR.13.03!BO25</t>
  </si>
  <si>
    <t>FR.13.03!BP48&lt;&gt;FR.13.03!G48+FR.13.03!L48+FR.13.03!Q48+FR.13.03!V48+FR.13.03!W48+FR.13.03!X48+FR.13.03!Y48+FR.13.03!Z48+FR.13.03!AA48+FR.13.03!AB48+FR.13.03!AG48+FR.13.03!AL48+FR.13.03!AQ48+FR.13.03!AW48+FR.13.03!AX48+FR.13.03!AY48+FR.13.03!AZ48+FR.13.03!BE48+FR.13.03!BL48+FR.13.03!BM48+FR.13.03!BN48+FR.13.03!BO48</t>
  </si>
  <si>
    <t>FR.13.03!BP76&lt;&gt;FR.13.03!G76+FR.13.03!L76+FR.13.03!Q76+FR.13.03!V76+FR.13.03!W76+FR.13.03!X76+FR.13.03!Y76+FR.13.03!Z76+FR.13.03!AA76+FR.13.03!AB76+FR.13.03!AG76+FR.13.03!AL76+FR.13.03!AQ76+FR.13.03!AW76+FR.13.03!AX76+FR.13.03!AY76+FR.13.03!AZ76+FR.13.03!BE76+FR.13.03!BL76+FR.13.03!BM76+FR.13.03!BN76+FR.13.03!BO76</t>
  </si>
  <si>
    <t>FR02.01  C57 &lt;&gt; FR03.03  C26</t>
  </si>
  <si>
    <r>
      <t>FR.13.01!ER25&lt;&gt;FR.13.01!G25+FR.13.01!L25+FR.13.01!Q25+FR.13.01!V25+FR.13.01!AA25+FR.13.01!AF25+FR.13.01!AK25+FR.13.01!AP25+FR.13.01!AU25+FR.13.01!AZ25+FR.13.01!BE25+FR.13.01!BJ25+FR.13.01!BO25+FR.13.01!BT25+FR.13.01!BY25+FR.13.01!CD25+FR.13.01!CI25+</t>
    </r>
    <r>
      <rPr>
        <sz val="9"/>
        <rFont val="Arial"/>
        <family val="2"/>
      </rPr>
      <t>FR.13.01!CX25+FR.13.01!DC25+FR.13.01!DI25+FR.13.01!DJ25+FR.13.01!DK25+FR.13.01!DL25+FR.13.01!DR25+FR.13.01!DW25+FR.13.01!EB25+FR.13.01!EG25+FR.13.01!EM25+FR.13.01!EN25+FR.13.01!EO25+FR.13.01!EP25</t>
    </r>
  </si>
  <si>
    <r>
      <t>FR.13.01!ER36&lt;&gt;FR.13.01!G36+FR.13.01!L36+FR.13.01!Q36+FR.13.01!V36+FR.13.01!AA36+FR.13.01!AF36+FR.13.01!AK36+FR.13.01!AP36+FR.13.01!AU36+FR.13.01!AZ36+FR.13.01!BE36+FR.13.01!BJ36+FR.13.01!BO36+FR.13.01!BT36+FR.13.01!BY36+FR.13.01!CD36+FR.13.01!CI36+</t>
    </r>
    <r>
      <rPr>
        <sz val="9"/>
        <rFont val="Arial"/>
        <family val="2"/>
      </rPr>
      <t>FR.13.01!CX36+FR.13.01!DC36+FR.13.01!DI36+FR.13.01!DJ36+FR.13.01!DK36+FR.13.01!DL36+FR.13.01!DR36+FR.13.01!DW36+FR.13.01!EB36+FR.13.01!EG36+FR.13.01!EM36+FR.13.01!EN36+FR.13.01!EO36+FR.13.01!EP36</t>
    </r>
  </si>
  <si>
    <r>
      <t>FR.13.01!ER81&lt;&gt;FR.13.01!G81+FR.13.01!L81+FR.13.01!Q81+FR.13.01!V81+FR.13.01!AA81+FR.13.01!AF81+FR.13.01!AK81+FR.13.01!AP81+FR.13.01!AU81+FR.13.01!AZ81+FR.13.01!BE81+FR.13.01!BJ81+FR.13.01!BO81+FR.13.01!BT81+FR.13.01!BY81+FR.13.01!CD81+FR.13.01!CI81+</t>
    </r>
    <r>
      <rPr>
        <sz val="9"/>
        <rFont val="Arial"/>
        <family val="2"/>
      </rPr>
      <t>FR.13.01!CX81+FR.13.01!DC81+FR.13.01!DI81+FR.13.01!DJ81+FR.13.01!DK81+FR.13.01!DL81+FR.13.01!DR81+FR.13.01!DW81+FR.13.01!EB81+FR.13.01!EG81+FR.13.01!EM81+FR.13.01!EN81+FR.13.01!EO81+FR.13.01!EP81</t>
    </r>
  </si>
  <si>
    <t>a1_annexe-etats-communs_2018-i-16</t>
  </si>
  <si>
    <t>FR.13.01!DM25+FR.13.01!EQ25&lt;&gt;FR.13.01!ER25</t>
  </si>
  <si>
    <t>FR.13.01!DM36+FR.13.01!EQ36&lt;&gt;FR.13.01!ER36</t>
  </si>
  <si>
    <t>FR.13.01!DM81+FR.13.01!EQ81&lt;&gt;FR.13.01!ER81</t>
  </si>
  <si>
    <t xml:space="preserve"> </t>
  </si>
  <si>
    <t>FR.22.01.01</t>
  </si>
  <si>
    <t>Compte technique (y.c. opérations hors France)</t>
  </si>
  <si>
    <t>Catégories 1,2,4,5,7 et 16</t>
  </si>
  <si>
    <t>Compte de résultat technique (A. 132-11 I)</t>
  </si>
  <si>
    <t>CB/Garanties en cas de vie et capitalisation [hors contrats en UC]</t>
  </si>
  <si>
    <t>CB/Contrats individuels d'assurance temporaire décès (y compris groupes ouverts) [3]</t>
  </si>
  <si>
    <t>CB/Contrats collectifs d'assurance en cas de décès [6]</t>
  </si>
  <si>
    <t>FR.22.01.02</t>
  </si>
  <si>
    <t>Participation de l’assureur au solde technique (catégories 1 à 7)</t>
  </si>
  <si>
    <t>Tableau global catégories 1 à 7 et 16</t>
  </si>
  <si>
    <t>Solde de réassurance cédée – réassurance de risque uniquement (A. 132-15)</t>
  </si>
  <si>
    <t xml:space="preserve">Part de la réass de risque dans PB et commissions reçues </t>
  </si>
  <si>
    <t>CB/Épargne hors UC</t>
  </si>
  <si>
    <t>FR.22.01.03</t>
  </si>
  <si>
    <t>Compte financier et montant minimal de participation aux résultats</t>
  </si>
  <si>
    <t>Compte financier (A. 132-13 et 14)</t>
  </si>
  <si>
    <t>Taux de rendement des placements à l’exclusion de ceux mentionnés aux a, b et c du I de l’article R 344 1 et des placements relatifs aux participations directes dans un ORPS</t>
  </si>
  <si>
    <t>VNC des placements (ouverture)</t>
  </si>
  <si>
    <t>VNC des placements (clôture)</t>
  </si>
  <si>
    <t>Montant moyen des placements</t>
  </si>
  <si>
    <t>Part de résultat affectée aux fonds propres sur autorisation de l’ACPR (A. 132-13)</t>
  </si>
  <si>
    <t>Éléments complémentaires A. 132-12</t>
  </si>
  <si>
    <t>Surplus de PB prévu par A. 132-12</t>
  </si>
  <si>
    <t>FR.22.01.04</t>
  </si>
  <si>
    <t>Dotations aux provisions pour PB (6306, 6326, 6346, 6356 uniquement pour la PPB hors UC)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</si>
</sst>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E_u_r_-;\-* #,##0.00\ _E_u_r_-;_-* &quot;-&quot;??\ _E_u_r_-;_-@_-"/>
    <numFmt numFmtId="166" formatCode="_-* #,##0\ _F_-;\-* #,##0\ _F_-;_-* &quot;-&quot;\ _F_-;_-@_-"/>
    <numFmt numFmtId="167" formatCode="_-* #,##0.00\ _F_-;\-* #,##0.00\ _F_-;_-* &quot;-&quot;??\ _F_-;_-@_-"/>
    <numFmt numFmtId="168" formatCode="#,##0.00\ &quot;F&quot;"/>
    <numFmt numFmtId="169" formatCode="00"/>
    <numFmt numFmtId="170" formatCode="000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\C0000"/>
    <numFmt numFmtId="189" formatCode="\R0000"/>
    <numFmt numFmtId="190" formatCode="#,##0.0"/>
    <numFmt numFmtId="191" formatCode="[$€-2]\ #,##0;[Red]\-[$€-2]\ #,##0"/>
    <numFmt numFmtId="192" formatCode="0000"/>
    <numFmt numFmtId="193" formatCode="dd/mm/yyyy\ "/>
    <numFmt numFmtId="194" formatCode="&quot;+ &quot;#,##0.00\ ;&quot;- &quot;#,##0.00\ ;0.00\ "/>
    <numFmt numFmtId="195" formatCode="#,##0\ ;&quot;- &quot;#,##0\ ;0\ "/>
    <numFmt numFmtId="196" formatCode="&quot;+ &quot;#,##0\ ;&quot;- &quot;#,##0\ ;0\ "/>
    <numFmt numFmtId="197" formatCode="_-* #,##0.00\ &quot;Eur&quot;_-;\-* #,##0.00\ &quot;Eur&quot;_-;_-* &quot;-&quot;??\ &quot;Eur&quot;_-;_-@_-"/>
    <numFmt numFmtId="198" formatCode="&quot;+ &quot;#,##0.00%\ ;&quot;- &quot;#,##0.00%\ ;0.00%\ "/>
    <numFmt numFmtId="199" formatCode="#,##0%\ ;&quot;- &quot;#,##0%\ ;0%\ "/>
    <numFmt numFmtId="200" formatCode="&quot;+ &quot;#,##0%\ ;&quot;- &quot;#,##0%\ ;0%\ "/>
    <numFmt numFmtId="201" formatCode="@\ "/>
  </numFmts>
  <fonts count="1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b/>
      <sz val="8"/>
      <name val="Arial"/>
      <family val="2"/>
    </font>
    <font>
      <u/>
      <sz val="8"/>
      <color indexed="12"/>
      <name val="Times New Roman"/>
      <family val="1"/>
    </font>
    <font>
      <b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11"/>
      <color indexed="8"/>
      <name val="Calibri"/>
      <family val="2"/>
    </font>
    <font>
      <sz val="8"/>
      <color indexed="8"/>
      <name val="Arial"/>
      <family val="2"/>
    </font>
    <font>
      <sz val="14"/>
      <color rgb="FFFF0000"/>
      <name val="Arial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7.5"/>
      <color indexed="8"/>
      <name val="Verdana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b/>
      <u/>
      <sz val="9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9"/>
      <color rgb="FFFFC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11"/>
      <color rgb="FFFF0000"/>
      <name val="Arial"/>
      <family val="2"/>
    </font>
    <font>
      <sz val="14"/>
      <color theme="1"/>
      <name val="Calibri"/>
      <family val="2"/>
      <scheme val="minor"/>
    </font>
    <font>
      <sz val="9.5"/>
      <color theme="0"/>
      <name val="Verdana"/>
      <family val="2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5" fillId="23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8" borderId="0" applyNumberFormat="0" applyBorder="0" applyAlignment="0" applyProtection="0"/>
    <xf numFmtId="0" fontId="24" fillId="29" borderId="0" applyNumberFormat="0" applyBorder="0" applyAlignment="0" applyProtection="0"/>
    <xf numFmtId="0" fontId="24" fillId="22" borderId="0" applyNumberFormat="0" applyBorder="0" applyAlignment="0" applyProtection="0"/>
    <xf numFmtId="0" fontId="25" fillId="30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28" borderId="0" applyNumberFormat="0" applyBorder="0" applyAlignment="0" applyProtection="0"/>
    <xf numFmtId="0" fontId="41" fillId="22" borderId="0" applyNumberFormat="0" applyBorder="0" applyAlignment="0" applyProtection="0"/>
    <xf numFmtId="0" fontId="27" fillId="31" borderId="1" applyNumberFormat="0" applyAlignment="0" applyProtection="0"/>
    <xf numFmtId="0" fontId="42" fillId="32" borderId="1" applyNumberFormat="0" applyAlignment="0" applyProtection="0"/>
    <xf numFmtId="3" fontId="15" fillId="0" borderId="2">
      <alignment vertical="center"/>
      <protection locked="0"/>
    </xf>
    <xf numFmtId="3" fontId="13" fillId="0" borderId="2" applyBorder="0">
      <alignment vertical="center"/>
      <protection locked="0"/>
    </xf>
    <xf numFmtId="3" fontId="15" fillId="0" borderId="2">
      <alignment vertical="center"/>
      <protection locked="0"/>
    </xf>
    <xf numFmtId="3" fontId="13" fillId="0" borderId="2" applyBorder="0">
      <alignment vertical="center"/>
      <protection locked="0"/>
    </xf>
    <xf numFmtId="3" fontId="15" fillId="33" borderId="3">
      <alignment vertical="center"/>
    </xf>
    <xf numFmtId="3" fontId="15" fillId="33" borderId="3">
      <alignment vertical="center"/>
    </xf>
    <xf numFmtId="0" fontId="28" fillId="0" borderId="4" applyNumberFormat="0" applyFill="0" applyAlignment="0" applyProtection="0"/>
    <xf numFmtId="0" fontId="40" fillId="34" borderId="5" applyNumberFormat="0" applyAlignment="0" applyProtection="0"/>
    <xf numFmtId="3" fontId="13" fillId="0" borderId="6">
      <alignment vertical="top"/>
      <protection locked="0"/>
    </xf>
    <xf numFmtId="3" fontId="13" fillId="35" borderId="2">
      <protection locked="0"/>
    </xf>
    <xf numFmtId="3" fontId="13" fillId="36" borderId="2">
      <protection locked="0"/>
    </xf>
    <xf numFmtId="0" fontId="13" fillId="37" borderId="6"/>
    <xf numFmtId="0" fontId="40" fillId="23" borderId="5" applyNumberFormat="0" applyAlignment="0" applyProtection="0"/>
    <xf numFmtId="169" fontId="13" fillId="0" borderId="6">
      <alignment horizontal="center" vertical="top"/>
    </xf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28" borderId="0" applyNumberFormat="0" applyBorder="0" applyAlignment="0" applyProtection="0"/>
    <xf numFmtId="178" fontId="11" fillId="0" borderId="0"/>
    <xf numFmtId="178" fontId="10" fillId="0" borderId="0"/>
    <xf numFmtId="178" fontId="11" fillId="0" borderId="0"/>
    <xf numFmtId="178" fontId="10" fillId="0" borderId="0"/>
    <xf numFmtId="178" fontId="11" fillId="0" borderId="0"/>
    <xf numFmtId="178" fontId="10" fillId="0" borderId="0"/>
    <xf numFmtId="178" fontId="11" fillId="0" borderId="0"/>
    <xf numFmtId="178" fontId="10" fillId="0" borderId="0"/>
    <xf numFmtId="178" fontId="11" fillId="0" borderId="0"/>
    <xf numFmtId="178" fontId="10" fillId="0" borderId="0"/>
    <xf numFmtId="178" fontId="11" fillId="0" borderId="0"/>
    <xf numFmtId="178" fontId="10" fillId="0" borderId="0"/>
    <xf numFmtId="178" fontId="11" fillId="0" borderId="0"/>
    <xf numFmtId="178" fontId="10" fillId="0" borderId="0"/>
    <xf numFmtId="178" fontId="11" fillId="0" borderId="0"/>
    <xf numFmtId="178" fontId="10" fillId="0" borderId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3" fontId="12" fillId="0" borderId="6" applyBorder="0">
      <alignment vertical="center"/>
      <protection locked="0"/>
    </xf>
    <xf numFmtId="174" fontId="10" fillId="0" borderId="0" applyProtection="0">
      <protection locked="0"/>
    </xf>
    <xf numFmtId="174" fontId="11" fillId="0" borderId="0" applyProtection="0">
      <protection locked="0"/>
    </xf>
    <xf numFmtId="167" fontId="43" fillId="0" borderId="0" applyFont="0" applyFill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1" fillId="37" borderId="6" applyBorder="0"/>
    <xf numFmtId="0" fontId="11" fillId="37" borderId="6" applyBorder="0"/>
    <xf numFmtId="0" fontId="11" fillId="37" borderId="6" applyBorder="0"/>
    <xf numFmtId="175" fontId="10" fillId="0" borderId="0">
      <protection locked="0"/>
    </xf>
    <xf numFmtId="175" fontId="11" fillId="0" borderId="0">
      <protection locked="0"/>
    </xf>
    <xf numFmtId="177" fontId="11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24" fillId="0" borderId="0"/>
    <xf numFmtId="9" fontId="24" fillId="0" borderId="0"/>
    <xf numFmtId="43" fontId="43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 applyNumberFormat="0">
      <protection locked="0"/>
    </xf>
    <xf numFmtId="0" fontId="32" fillId="42" borderId="0" applyNumberFormat="0" applyBorder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24" fillId="38" borderId="7" applyNumberFormat="0" applyFont="0" applyAlignment="0" applyProtection="0"/>
    <xf numFmtId="0" fontId="30" fillId="3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32" fillId="4" borderId="0" applyNumberFormat="0" applyBorder="0" applyAlignment="0" applyProtection="0"/>
    <xf numFmtId="0" fontId="29" fillId="7" borderId="1" applyNumberFormat="0" applyAlignment="0" applyProtection="0"/>
    <xf numFmtId="0" fontId="27" fillId="31" borderId="1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50" fillId="0" borderId="11" applyNumberFormat="0" applyFill="0" applyAlignment="0" applyProtection="0"/>
    <xf numFmtId="0" fontId="28" fillId="0" borderId="4" applyNumberFormat="0" applyFill="0" applyAlignment="0" applyProtection="0"/>
    <xf numFmtId="167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173" fontId="10" fillId="0" borderId="0"/>
    <xf numFmtId="173" fontId="11" fillId="0" borderId="0"/>
    <xf numFmtId="175" fontId="10" fillId="0" borderId="0"/>
    <xf numFmtId="175" fontId="11" fillId="0" borderId="0"/>
    <xf numFmtId="0" fontId="31" fillId="43" borderId="0" applyNumberFormat="0" applyBorder="0" applyAlignment="0" applyProtection="0"/>
    <xf numFmtId="0" fontId="31" fillId="30" borderId="0" applyNumberFormat="0" applyBorder="0" applyAlignment="0" applyProtection="0"/>
    <xf numFmtId="0" fontId="31" fillId="43" borderId="0" applyNumberFormat="0" applyBorder="0" applyAlignment="0" applyProtection="0"/>
    <xf numFmtId="0" fontId="13" fillId="0" borderId="6" applyFill="0">
      <alignment horizontal="right" vertical="top"/>
    </xf>
    <xf numFmtId="168" fontId="13" fillId="0" borderId="12" applyBorder="0">
      <alignment horizontal="center" vertical="center" wrapText="1"/>
    </xf>
    <xf numFmtId="170" fontId="13" fillId="0" borderId="12" applyBorder="0">
      <alignment horizontal="center" vertical="center" wrapText="1"/>
    </xf>
    <xf numFmtId="166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8" fontId="13" fillId="0" borderId="12" applyBorder="0">
      <alignment horizontal="center" vertical="center" wrapText="1"/>
    </xf>
    <xf numFmtId="8" fontId="13" fillId="0" borderId="12" applyBorder="0">
      <alignment horizontal="center" vertical="center" wrapText="1"/>
    </xf>
    <xf numFmtId="169" fontId="13" fillId="0" borderId="6">
      <alignment horizontal="center"/>
      <protection locked="0"/>
    </xf>
    <xf numFmtId="176" fontId="10" fillId="0" borderId="0"/>
    <xf numFmtId="176" fontId="11" fillId="0" borderId="0"/>
    <xf numFmtId="185" fontId="11" fillId="0" borderId="0"/>
    <xf numFmtId="185" fontId="10" fillId="0" borderId="0"/>
    <xf numFmtId="0" fontId="71" fillId="0" borderId="0"/>
    <xf numFmtId="0" fontId="20" fillId="0" borderId="0"/>
    <xf numFmtId="0" fontId="43" fillId="0" borderId="0"/>
    <xf numFmtId="0" fontId="13" fillId="0" borderId="0"/>
    <xf numFmtId="0" fontId="13" fillId="0" borderId="0"/>
    <xf numFmtId="0" fontId="20" fillId="0" borderId="0"/>
    <xf numFmtId="0" fontId="11" fillId="0" borderId="0"/>
    <xf numFmtId="0" fontId="10" fillId="0" borderId="0" applyProtection="0">
      <protection locked="0"/>
    </xf>
    <xf numFmtId="0" fontId="20" fillId="0" borderId="0"/>
    <xf numFmtId="0" fontId="14" fillId="0" borderId="0"/>
    <xf numFmtId="0" fontId="14" fillId="0" borderId="0"/>
    <xf numFmtId="0" fontId="21" fillId="0" borderId="0"/>
    <xf numFmtId="0" fontId="10" fillId="0" borderId="0" applyProtection="0"/>
    <xf numFmtId="0" fontId="14" fillId="0" borderId="0"/>
    <xf numFmtId="0" fontId="11" fillId="0" borderId="0"/>
    <xf numFmtId="0" fontId="11" fillId="0" borderId="0"/>
    <xf numFmtId="0" fontId="10" fillId="0" borderId="0"/>
    <xf numFmtId="0" fontId="51" fillId="0" borderId="0"/>
    <xf numFmtId="0" fontId="24" fillId="0" borderId="0"/>
    <xf numFmtId="0" fontId="20" fillId="0" borderId="0"/>
    <xf numFmtId="0" fontId="70" fillId="0" borderId="0" applyProtection="0"/>
    <xf numFmtId="0" fontId="10" fillId="0" borderId="0"/>
    <xf numFmtId="0" fontId="11" fillId="38" borderId="7" applyNumberFormat="0" applyFont="0" applyAlignment="0" applyProtection="0"/>
    <xf numFmtId="0" fontId="10" fillId="38" borderId="7" applyNumberFormat="0" applyFont="0" applyAlignment="0" applyProtection="0"/>
    <xf numFmtId="0" fontId="11" fillId="29" borderId="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9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3" fillId="31" borderId="15" applyNumberFormat="0" applyAlignment="0" applyProtection="0"/>
    <xf numFmtId="9" fontId="12" fillId="0" borderId="2">
      <alignment vertical="center"/>
    </xf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2" fillId="0" borderId="0" applyNumberFormat="0" applyFont="0" applyFill="0" applyBorder="0" applyAlignment="0" applyProtection="0">
      <alignment horizontal="left"/>
    </xf>
    <xf numFmtId="15" fontId="52" fillId="0" borderId="0" applyFont="0" applyFill="0" applyBorder="0" applyAlignment="0" applyProtection="0"/>
    <xf numFmtId="0" fontId="53" fillId="0" borderId="16">
      <alignment horizontal="center"/>
    </xf>
    <xf numFmtId="3" fontId="52" fillId="0" borderId="0" applyFont="0" applyFill="0" applyBorder="0" applyAlignment="0" applyProtection="0"/>
    <xf numFmtId="0" fontId="52" fillId="44" borderId="0" applyNumberFormat="0" applyFont="0" applyBorder="0" applyAlignment="0" applyProtection="0"/>
    <xf numFmtId="0" fontId="21" fillId="35" borderId="0" applyNumberFormat="0" applyBorder="0">
      <alignment horizontal="right"/>
      <protection locked="0"/>
    </xf>
    <xf numFmtId="0" fontId="11" fillId="37" borderId="0" applyNumberFormat="0" applyFont="0" applyBorder="0" applyAlignment="0"/>
    <xf numFmtId="0" fontId="11" fillId="45" borderId="0" applyNumberFormat="0" applyBorder="0">
      <alignment horizontal="center" vertical="center" wrapText="1"/>
    </xf>
    <xf numFmtId="171" fontId="21" fillId="46" borderId="2" applyNumberFormat="0" applyBorder="0" applyAlignment="0">
      <alignment horizontal="right"/>
      <protection locked="0"/>
    </xf>
    <xf numFmtId="0" fontId="11" fillId="47" borderId="0" applyNumberFormat="0" applyFont="0" applyBorder="0" applyAlignment="0"/>
    <xf numFmtId="0" fontId="19" fillId="0" borderId="6" applyFill="0" applyBorder="0">
      <alignment horizontal="center" vertical="center"/>
    </xf>
    <xf numFmtId="10" fontId="22" fillId="0" borderId="17" applyNumberFormat="0" applyBorder="0" applyAlignment="0"/>
    <xf numFmtId="0" fontId="11" fillId="48" borderId="2">
      <alignment horizontal="center" wrapText="1"/>
    </xf>
    <xf numFmtId="0" fontId="10" fillId="48" borderId="2">
      <alignment horizontal="center" wrapText="1"/>
    </xf>
    <xf numFmtId="0" fontId="11" fillId="48" borderId="2">
      <alignment horizontal="left"/>
    </xf>
    <xf numFmtId="0" fontId="10" fillId="48" borderId="2">
      <alignment horizontal="left"/>
    </xf>
    <xf numFmtId="3" fontId="11" fillId="46" borderId="2">
      <alignment horizontal="right"/>
      <protection locked="0"/>
    </xf>
    <xf numFmtId="3" fontId="10" fillId="46" borderId="2">
      <alignment horizontal="right"/>
      <protection locked="0"/>
    </xf>
    <xf numFmtId="172" fontId="11" fillId="46" borderId="2">
      <alignment horizontal="right"/>
      <protection locked="0"/>
    </xf>
    <xf numFmtId="172" fontId="10" fillId="46" borderId="2">
      <alignment horizontal="right"/>
      <protection locked="0"/>
    </xf>
    <xf numFmtId="0" fontId="54" fillId="0" borderId="0">
      <alignment horizontal="left" indent="2"/>
    </xf>
    <xf numFmtId="186" fontId="55" fillId="0" borderId="18">
      <protection locked="0"/>
    </xf>
    <xf numFmtId="1" fontId="23" fillId="0" borderId="19">
      <alignment horizontal="right"/>
      <protection locked="0"/>
    </xf>
    <xf numFmtId="1" fontId="14" fillId="0" borderId="19">
      <alignment horizontal="right"/>
      <protection locked="0"/>
    </xf>
    <xf numFmtId="0" fontId="12" fillId="0" borderId="0">
      <alignment vertical="center" wrapText="1"/>
    </xf>
    <xf numFmtId="4" fontId="56" fillId="43" borderId="20" applyNumberFormat="0" applyProtection="0">
      <alignment vertical="center"/>
    </xf>
    <xf numFmtId="4" fontId="57" fillId="43" borderId="20" applyNumberFormat="0" applyProtection="0">
      <alignment vertical="center"/>
    </xf>
    <xf numFmtId="4" fontId="56" fillId="43" borderId="20" applyNumberFormat="0" applyProtection="0">
      <alignment horizontal="left" vertical="center" indent="1"/>
    </xf>
    <xf numFmtId="0" fontId="56" fillId="43" borderId="20" applyNumberFormat="0" applyProtection="0">
      <alignment horizontal="left" vertical="top" indent="1"/>
    </xf>
    <xf numFmtId="4" fontId="56" fillId="49" borderId="0" applyNumberFormat="0" applyProtection="0">
      <alignment horizontal="left" vertical="center" indent="1"/>
    </xf>
    <xf numFmtId="4" fontId="58" fillId="3" borderId="20" applyNumberFormat="0" applyProtection="0">
      <alignment horizontal="right" vertical="center"/>
    </xf>
    <xf numFmtId="4" fontId="58" fillId="9" borderId="20" applyNumberFormat="0" applyProtection="0">
      <alignment horizontal="right" vertical="center"/>
    </xf>
    <xf numFmtId="4" fontId="58" fillId="20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28" borderId="20" applyNumberFormat="0" applyProtection="0">
      <alignment horizontal="right" vertical="center"/>
    </xf>
    <xf numFmtId="4" fontId="58" fillId="24" borderId="20" applyNumberFormat="0" applyProtection="0">
      <alignment horizontal="right" vertical="center"/>
    </xf>
    <xf numFmtId="4" fontId="58" fillId="50" borderId="20" applyNumberFormat="0" applyProtection="0">
      <alignment horizontal="right" vertical="center"/>
    </xf>
    <xf numFmtId="4" fontId="58" fillId="10" borderId="20" applyNumberFormat="0" applyProtection="0">
      <alignment horizontal="right" vertical="center"/>
    </xf>
    <xf numFmtId="4" fontId="56" fillId="51" borderId="21" applyNumberFormat="0" applyProtection="0">
      <alignment horizontal="left" vertical="center" indent="1"/>
    </xf>
    <xf numFmtId="4" fontId="58" fillId="52" borderId="0" applyNumberFormat="0" applyProtection="0">
      <alignment horizontal="left" vertical="center" indent="1"/>
    </xf>
    <xf numFmtId="4" fontId="59" fillId="53" borderId="0" applyNumberFormat="0" applyProtection="0">
      <alignment horizontal="left" vertical="center" indent="1"/>
    </xf>
    <xf numFmtId="4" fontId="58" fillId="49" borderId="20" applyNumberFormat="0" applyProtection="0">
      <alignment horizontal="right" vertical="center"/>
    </xf>
    <xf numFmtId="4" fontId="58" fillId="52" borderId="0" applyNumberFormat="0" applyProtection="0">
      <alignment horizontal="left" vertical="center" indent="1"/>
    </xf>
    <xf numFmtId="4" fontId="58" fillId="49" borderId="0" applyNumberFormat="0" applyProtection="0">
      <alignment horizontal="left" vertical="center" indent="1"/>
    </xf>
    <xf numFmtId="0" fontId="11" fillId="53" borderId="20" applyNumberFormat="0" applyProtection="0">
      <alignment horizontal="left" vertical="center" indent="1"/>
    </xf>
    <xf numFmtId="0" fontId="11" fillId="53" borderId="20" applyNumberFormat="0" applyProtection="0">
      <alignment horizontal="left" vertical="top" indent="1"/>
    </xf>
    <xf numFmtId="0" fontId="11" fillId="49" borderId="20" applyNumberFormat="0" applyProtection="0">
      <alignment horizontal="left" vertical="center" indent="1"/>
    </xf>
    <xf numFmtId="0" fontId="11" fillId="49" borderId="20" applyNumberFormat="0" applyProtection="0">
      <alignment horizontal="left" vertical="top" indent="1"/>
    </xf>
    <xf numFmtId="0" fontId="11" fillId="8" borderId="20" applyNumberFormat="0" applyProtection="0">
      <alignment horizontal="left" vertical="center" indent="1"/>
    </xf>
    <xf numFmtId="0" fontId="11" fillId="8" borderId="20" applyNumberFormat="0" applyProtection="0">
      <alignment horizontal="left" vertical="top" indent="1"/>
    </xf>
    <xf numFmtId="0" fontId="11" fillId="52" borderId="20" applyNumberFormat="0" applyProtection="0">
      <alignment horizontal="left" vertical="center" indent="1"/>
    </xf>
    <xf numFmtId="0" fontId="11" fillId="52" borderId="20" applyNumberFormat="0" applyProtection="0">
      <alignment horizontal="left" vertical="top" indent="1"/>
    </xf>
    <xf numFmtId="0" fontId="11" fillId="54" borderId="2" applyNumberFormat="0">
      <protection locked="0"/>
    </xf>
    <xf numFmtId="4" fontId="58" fillId="38" borderId="20" applyNumberFormat="0" applyProtection="0">
      <alignment vertical="center"/>
    </xf>
    <xf numFmtId="4" fontId="60" fillId="38" borderId="20" applyNumberFormat="0" applyProtection="0">
      <alignment vertical="center"/>
    </xf>
    <xf numFmtId="4" fontId="58" fillId="38" borderId="20" applyNumberFormat="0" applyProtection="0">
      <alignment horizontal="left" vertical="center" indent="1"/>
    </xf>
    <xf numFmtId="0" fontId="58" fillId="38" borderId="20" applyNumberFormat="0" applyProtection="0">
      <alignment horizontal="left" vertical="top" indent="1"/>
    </xf>
    <xf numFmtId="4" fontId="58" fillId="52" borderId="20" applyNumberFormat="0" applyProtection="0">
      <alignment horizontal="right" vertical="center"/>
    </xf>
    <xf numFmtId="4" fontId="60" fillId="52" borderId="20" applyNumberFormat="0" applyProtection="0">
      <alignment horizontal="right" vertical="center"/>
    </xf>
    <xf numFmtId="4" fontId="58" fillId="49" borderId="20" applyNumberFormat="0" applyProtection="0">
      <alignment horizontal="left" vertical="center" indent="1"/>
    </xf>
    <xf numFmtId="0" fontId="58" fillId="49" borderId="20" applyNumberFormat="0" applyProtection="0">
      <alignment horizontal="left" vertical="top" indent="1"/>
    </xf>
    <xf numFmtId="4" fontId="61" fillId="55" borderId="0" applyNumberFormat="0" applyProtection="0">
      <alignment horizontal="left" vertical="center" indent="1"/>
    </xf>
    <xf numFmtId="4" fontId="62" fillId="52" borderId="20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7" fontId="18" fillId="0" borderId="22" applyNumberFormat="0" applyFont="0" applyBorder="0" applyAlignment="0" applyProtection="0"/>
    <xf numFmtId="0" fontId="21" fillId="0" borderId="0"/>
    <xf numFmtId="0" fontId="64" fillId="0" borderId="0"/>
    <xf numFmtId="0" fontId="64" fillId="0" borderId="0"/>
    <xf numFmtId="0" fontId="39" fillId="0" borderId="23" applyNumberFormat="0" applyFill="0" applyAlignment="0" applyProtection="0"/>
    <xf numFmtId="0" fontId="29" fillId="7" borderId="1" applyNumberFormat="0" applyAlignment="0" applyProtection="0"/>
    <xf numFmtId="0" fontId="40" fillId="34" borderId="5" applyNumberFormat="0" applyAlignment="0" applyProtection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56" borderId="24" applyBorder="0">
      <alignment horizontal="center" vertical="center"/>
    </xf>
    <xf numFmtId="0" fontId="17" fillId="56" borderId="24" applyBorder="0">
      <alignment horizontal="center" vertical="center"/>
    </xf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9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0"/>
    <xf numFmtId="0" fontId="12" fillId="46" borderId="2" applyBorder="0">
      <alignment horizontal="centerContinuous" vertical="center" wrapText="1"/>
    </xf>
    <xf numFmtId="0" fontId="39" fillId="0" borderId="23" applyNumberFormat="0" applyFill="0" applyAlignment="0" applyProtection="0"/>
    <xf numFmtId="0" fontId="13" fillId="35" borderId="0">
      <alignment horizontal="right"/>
    </xf>
    <xf numFmtId="0" fontId="33" fillId="31" borderId="15" applyNumberFormat="0" applyAlignment="0" applyProtection="0"/>
    <xf numFmtId="0" fontId="65" fillId="0" borderId="0">
      <alignment vertical="top"/>
    </xf>
    <xf numFmtId="0" fontId="30" fillId="3" borderId="0" applyNumberFormat="0" applyBorder="0" applyAlignment="0" applyProtection="0"/>
    <xf numFmtId="0" fontId="32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9" fillId="0" borderId="0" applyProtection="0"/>
    <xf numFmtId="0" fontId="10" fillId="0" borderId="0"/>
    <xf numFmtId="0" fontId="8" fillId="0" borderId="0" applyProtection="0"/>
    <xf numFmtId="0" fontId="7" fillId="0" borderId="0" applyProtection="0"/>
    <xf numFmtId="0" fontId="10" fillId="0" borderId="0"/>
    <xf numFmtId="174" fontId="10" fillId="0" borderId="0" applyProtection="0">
      <protection locked="0"/>
    </xf>
    <xf numFmtId="0" fontId="10" fillId="37" borderId="6" applyBorder="0"/>
    <xf numFmtId="0" fontId="10" fillId="37" borderId="6" applyBorder="0"/>
    <xf numFmtId="175" fontId="10" fillId="0" borderId="0">
      <protection locked="0"/>
    </xf>
    <xf numFmtId="167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173" fontId="10" fillId="0" borderId="0"/>
    <xf numFmtId="175" fontId="10" fillId="0" borderId="0"/>
    <xf numFmtId="176" fontId="10" fillId="0" borderId="0"/>
    <xf numFmtId="0" fontId="10" fillId="0" borderId="0"/>
    <xf numFmtId="0" fontId="6" fillId="0" borderId="0" applyProtection="0"/>
    <xf numFmtId="0" fontId="10" fillId="29" borderId="7" applyNumberFormat="0" applyFont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0" fontId="10" fillId="37" borderId="0" applyNumberFormat="0" applyFont="0" applyBorder="0" applyAlignment="0"/>
    <xf numFmtId="0" fontId="10" fillId="45" borderId="0" applyNumberFormat="0" applyBorder="0">
      <alignment horizontal="center" vertical="center" wrapText="1"/>
    </xf>
    <xf numFmtId="0" fontId="10" fillId="47" borderId="0" applyNumberFormat="0" applyFont="0" applyBorder="0" applyAlignment="0"/>
    <xf numFmtId="0" fontId="10" fillId="53" borderId="20" applyNumberFormat="0" applyProtection="0">
      <alignment horizontal="left" vertical="center" indent="1"/>
    </xf>
    <xf numFmtId="0" fontId="10" fillId="53" borderId="20" applyNumberFormat="0" applyProtection="0">
      <alignment horizontal="left" vertical="top" indent="1"/>
    </xf>
    <xf numFmtId="0" fontId="10" fillId="49" borderId="20" applyNumberFormat="0" applyProtection="0">
      <alignment horizontal="left" vertical="center" indent="1"/>
    </xf>
    <xf numFmtId="0" fontId="10" fillId="49" borderId="20" applyNumberFormat="0" applyProtection="0">
      <alignment horizontal="left" vertical="top" indent="1"/>
    </xf>
    <xf numFmtId="0" fontId="10" fillId="8" borderId="20" applyNumberFormat="0" applyProtection="0">
      <alignment horizontal="left" vertical="center" indent="1"/>
    </xf>
    <xf numFmtId="0" fontId="10" fillId="8" borderId="20" applyNumberFormat="0" applyProtection="0">
      <alignment horizontal="left" vertical="top" indent="1"/>
    </xf>
    <xf numFmtId="0" fontId="10" fillId="52" borderId="20" applyNumberFormat="0" applyProtection="0">
      <alignment horizontal="left" vertical="center" indent="1"/>
    </xf>
    <xf numFmtId="0" fontId="10" fillId="52" borderId="20" applyNumberFormat="0" applyProtection="0">
      <alignment horizontal="left" vertical="top" indent="1"/>
    </xf>
    <xf numFmtId="0" fontId="10" fillId="54" borderId="2" applyNumberFormat="0">
      <protection locked="0"/>
    </xf>
    <xf numFmtId="0" fontId="6" fillId="0" borderId="0" applyProtection="0"/>
    <xf numFmtId="0" fontId="6" fillId="0" borderId="0" applyProtection="0"/>
    <xf numFmtId="0" fontId="6" fillId="0" borderId="0" applyProtection="0"/>
    <xf numFmtId="0" fontId="4" fillId="0" borderId="0"/>
    <xf numFmtId="0" fontId="44" fillId="71" borderId="0" applyNumberFormat="0" applyBorder="0" applyAlignment="0" applyProtection="0"/>
    <xf numFmtId="0" fontId="44" fillId="72" borderId="0" applyNumberFormat="0" applyBorder="0" applyAlignment="0" applyProtection="0"/>
    <xf numFmtId="0" fontId="44" fillId="73" borderId="0" applyNumberFormat="0" applyBorder="0" applyAlignment="0" applyProtection="0"/>
    <xf numFmtId="0" fontId="44" fillId="74" borderId="0" applyNumberFormat="0" applyBorder="0" applyAlignment="0" applyProtection="0"/>
    <xf numFmtId="0" fontId="44" fillId="75" borderId="0" applyNumberFormat="0" applyBorder="0" applyAlignment="0" applyProtection="0"/>
    <xf numFmtId="0" fontId="44" fillId="76" borderId="0" applyNumberFormat="0" applyBorder="0" applyAlignment="0" applyProtection="0"/>
    <xf numFmtId="0" fontId="110" fillId="2" borderId="0" applyNumberFormat="0" applyBorder="0" applyAlignment="0" applyProtection="0"/>
    <xf numFmtId="0" fontId="110" fillId="3" borderId="0" applyNumberFormat="0" applyBorder="0" applyAlignment="0" applyProtection="0"/>
    <xf numFmtId="0" fontId="110" fillId="4" borderId="0" applyNumberFormat="0" applyBorder="0" applyAlignment="0" applyProtection="0"/>
    <xf numFmtId="0" fontId="110" fillId="5" borderId="0" applyNumberFormat="0" applyBorder="0" applyAlignment="0" applyProtection="0"/>
    <xf numFmtId="0" fontId="110" fillId="6" borderId="0" applyNumberFormat="0" applyBorder="0" applyAlignment="0" applyProtection="0"/>
    <xf numFmtId="0" fontId="110" fillId="7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44" fillId="77" borderId="0" applyNumberFormat="0" applyBorder="0" applyAlignment="0" applyProtection="0"/>
    <xf numFmtId="0" fontId="44" fillId="78" borderId="0" applyNumberFormat="0" applyBorder="0" applyAlignment="0" applyProtection="0"/>
    <xf numFmtId="0" fontId="44" fillId="79" borderId="0" applyNumberFormat="0" applyBorder="0" applyAlignment="0" applyProtection="0"/>
    <xf numFmtId="0" fontId="44" fillId="74" borderId="0" applyNumberFormat="0" applyBorder="0" applyAlignment="0" applyProtection="0"/>
    <xf numFmtId="0" fontId="44" fillId="77" borderId="0" applyNumberFormat="0" applyBorder="0" applyAlignment="0" applyProtection="0"/>
    <xf numFmtId="0" fontId="44" fillId="80" borderId="0" applyNumberFormat="0" applyBorder="0" applyAlignment="0" applyProtection="0"/>
    <xf numFmtId="0" fontId="110" fillId="8" borderId="0" applyNumberFormat="0" applyBorder="0" applyAlignment="0" applyProtection="0"/>
    <xf numFmtId="0" fontId="110" fillId="9" borderId="0" applyNumberFormat="0" applyBorder="0" applyAlignment="0" applyProtection="0"/>
    <xf numFmtId="0" fontId="110" fillId="10" borderId="0" applyNumberFormat="0" applyBorder="0" applyAlignment="0" applyProtection="0"/>
    <xf numFmtId="0" fontId="110" fillId="5" borderId="0" applyNumberFormat="0" applyBorder="0" applyAlignment="0" applyProtection="0"/>
    <xf numFmtId="0" fontId="110" fillId="8" borderId="0" applyNumberFormat="0" applyBorder="0" applyAlignment="0" applyProtection="0"/>
    <xf numFmtId="0" fontId="110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81" borderId="0" applyNumberFormat="0" applyBorder="0" applyAlignment="0" applyProtection="0"/>
    <xf numFmtId="0" fontId="25" fillId="81" borderId="0" applyNumberFormat="0" applyBorder="0" applyAlignment="0" applyProtection="0"/>
    <xf numFmtId="0" fontId="111" fillId="81" borderId="0" applyNumberFormat="0" applyBorder="0" applyAlignment="0" applyProtection="0"/>
    <xf numFmtId="0" fontId="111" fillId="78" borderId="0" applyNumberFormat="0" applyBorder="0" applyAlignment="0" applyProtection="0"/>
    <xf numFmtId="0" fontId="111" fillId="79" borderId="0" applyNumberFormat="0" applyBorder="0" applyAlignment="0" applyProtection="0"/>
    <xf numFmtId="0" fontId="111" fillId="82" borderId="0" applyNumberFormat="0" applyBorder="0" applyAlignment="0" applyProtection="0"/>
    <xf numFmtId="0" fontId="111" fillId="83" borderId="0" applyNumberFormat="0" applyBorder="0" applyAlignment="0" applyProtection="0"/>
    <xf numFmtId="0" fontId="111" fillId="84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12" fillId="68" borderId="0" applyNumberFormat="0" applyBorder="0" applyAlignment="0" applyProtection="0"/>
    <xf numFmtId="0" fontId="36" fillId="0" borderId="13" applyNumberFormat="0" applyFill="0" applyAlignment="0" applyProtection="0"/>
    <xf numFmtId="0" fontId="37" fillId="0" borderId="9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7" fillId="85" borderId="1" applyNumberFormat="0" applyAlignment="0" applyProtection="0"/>
    <xf numFmtId="0" fontId="27" fillId="85" borderId="1" applyNumberFormat="0" applyAlignment="0" applyProtection="0"/>
    <xf numFmtId="0" fontId="27" fillId="85" borderId="1" applyNumberFormat="0" applyAlignment="0" applyProtection="0"/>
    <xf numFmtId="0" fontId="38" fillId="31" borderId="1" applyNumberFormat="0" applyAlignment="0" applyProtection="0"/>
    <xf numFmtId="0" fontId="38" fillId="31" borderId="1" applyNumberFormat="0" applyAlignment="0" applyProtection="0"/>
    <xf numFmtId="0" fontId="38" fillId="31" borderId="1" applyNumberFormat="0" applyAlignment="0" applyProtection="0"/>
    <xf numFmtId="0" fontId="27" fillId="31" borderId="1" applyNumberFormat="0" applyAlignment="0" applyProtection="0"/>
    <xf numFmtId="0" fontId="27" fillId="31" borderId="1" applyNumberFormat="0" applyAlignment="0" applyProtection="0"/>
    <xf numFmtId="0" fontId="27" fillId="31" borderId="1" applyNumberFormat="0" applyAlignment="0" applyProtection="0"/>
    <xf numFmtId="0" fontId="27" fillId="31" borderId="1" applyNumberFormat="0" applyAlignment="0" applyProtection="0"/>
    <xf numFmtId="3" fontId="13" fillId="0" borderId="58" applyBorder="0">
      <alignment vertical="center"/>
      <protection locked="0"/>
    </xf>
    <xf numFmtId="3" fontId="13" fillId="35" borderId="58">
      <protection locked="0"/>
    </xf>
    <xf numFmtId="3" fontId="13" fillId="36" borderId="58">
      <protection locked="0"/>
    </xf>
    <xf numFmtId="0" fontId="28" fillId="0" borderId="4" applyNumberFormat="0" applyFill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28" borderId="0" applyNumberFormat="0" applyBorder="0" applyAlignment="0" applyProtection="0"/>
    <xf numFmtId="0" fontId="32" fillId="73" borderId="0" applyNumberFormat="0" applyBorder="0" applyAlignment="0" applyProtection="0"/>
    <xf numFmtId="193" fontId="10" fillId="0" borderId="0" applyFill="0" applyBorder="0" applyProtection="0">
      <alignment vertical="center"/>
    </xf>
    <xf numFmtId="194" fontId="10" fillId="0" borderId="0" applyFill="0" applyBorder="0" applyProtection="0">
      <alignment vertical="center"/>
    </xf>
    <xf numFmtId="195" fontId="10" fillId="0" borderId="0" applyFill="0" applyBorder="0" applyProtection="0">
      <alignment vertical="center"/>
    </xf>
    <xf numFmtId="196" fontId="10" fillId="0" borderId="0" applyFill="0" applyBorder="0" applyProtection="0">
      <alignment vertical="center"/>
    </xf>
    <xf numFmtId="0" fontId="4" fillId="86" borderId="0" applyNumberFormat="0" applyFont="0" applyFill="0" applyBorder="0" applyAlignment="0" applyProtection="0"/>
    <xf numFmtId="0" fontId="29" fillId="76" borderId="1" applyNumberFormat="0" applyAlignment="0" applyProtection="0"/>
    <xf numFmtId="0" fontId="29" fillId="76" borderId="1" applyNumberFormat="0" applyAlignment="0" applyProtection="0"/>
    <xf numFmtId="0" fontId="29" fillId="76" borderId="1" applyNumberFormat="0" applyAlignment="0" applyProtection="0"/>
    <xf numFmtId="0" fontId="29" fillId="76" borderId="1" applyNumberFormat="0" applyAlignment="0" applyProtection="0"/>
    <xf numFmtId="0" fontId="29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4" applyNumberFormat="0" applyFill="0" applyAlignment="0" applyProtection="0"/>
    <xf numFmtId="0" fontId="10" fillId="87" borderId="7" applyNumberFormat="0" applyAlignment="0" applyProtection="0"/>
    <xf numFmtId="0" fontId="10" fillId="87" borderId="7" applyNumberFormat="0" applyAlignment="0" applyProtection="0"/>
    <xf numFmtId="0" fontId="10" fillId="87" borderId="7" applyNumberFormat="0" applyAlignment="0" applyProtection="0"/>
    <xf numFmtId="0" fontId="111" fillId="3" borderId="0" applyNumberFormat="0" applyBorder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10" fillId="87" borderId="7" applyNumberFormat="0" applyAlignment="0" applyProtection="0"/>
    <xf numFmtId="0" fontId="10" fillId="87" borderId="7" applyNumberFormat="0" applyAlignment="0" applyProtection="0"/>
    <xf numFmtId="0" fontId="10" fillId="87" borderId="7" applyNumberFormat="0" applyAlignment="0" applyProtection="0"/>
    <xf numFmtId="0" fontId="10" fillId="87" borderId="7" applyNumberFormat="0" applyAlignment="0" applyProtection="0"/>
    <xf numFmtId="0" fontId="111" fillId="88" borderId="0" applyNumberFormat="0" applyBorder="0" applyAlignment="0" applyProtection="0"/>
    <xf numFmtId="0" fontId="111" fillId="89" borderId="0" applyNumberFormat="0" applyBorder="0" applyAlignment="0" applyProtection="0"/>
    <xf numFmtId="0" fontId="111" fillId="90" borderId="0" applyNumberFormat="0" applyBorder="0" applyAlignment="0" applyProtection="0"/>
    <xf numFmtId="0" fontId="111" fillId="82" borderId="0" applyNumberFormat="0" applyBorder="0" applyAlignment="0" applyProtection="0"/>
    <xf numFmtId="0" fontId="111" fillId="83" borderId="0" applyNumberFormat="0" applyBorder="0" applyAlignment="0" applyProtection="0"/>
    <xf numFmtId="0" fontId="111" fillId="91" borderId="0" applyNumberFormat="0" applyBorder="0" applyAlignment="0" applyProtection="0"/>
    <xf numFmtId="0" fontId="27" fillId="85" borderId="1" applyNumberFormat="0" applyAlignment="0" applyProtection="0"/>
    <xf numFmtId="0" fontId="27" fillId="85" borderId="1" applyNumberFormat="0" applyAlignment="0" applyProtection="0"/>
    <xf numFmtId="0" fontId="27" fillId="85" borderId="1" applyNumberFormat="0" applyAlignment="0" applyProtection="0"/>
    <xf numFmtId="44" fontId="24" fillId="0" borderId="0" applyFont="0" applyFill="0" applyBorder="0" applyAlignment="0" applyProtection="0"/>
    <xf numFmtId="197" fontId="4" fillId="0" borderId="0" applyFont="0" applyFill="0" applyBorder="0" applyAlignment="0" applyProtection="0"/>
    <xf numFmtId="0" fontId="31" fillId="43" borderId="0" applyNumberFormat="0" applyBorder="0" applyAlignment="0" applyProtection="0"/>
    <xf numFmtId="0" fontId="10" fillId="0" borderId="0" applyFill="0" applyBorder="0" applyProtection="0">
      <alignment vertical="center"/>
    </xf>
    <xf numFmtId="166" fontId="13" fillId="0" borderId="12" applyBorder="0">
      <alignment horizontal="center" vertical="center" wrapText="1"/>
    </xf>
    <xf numFmtId="166" fontId="13" fillId="0" borderId="12" applyBorder="0">
      <alignment horizontal="center" vertical="center" wrapText="1"/>
    </xf>
    <xf numFmtId="166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169" fontId="13" fillId="0" borderId="12" applyBorder="0">
      <alignment horizontal="center" vertical="center" wrapText="1"/>
    </xf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4" fillId="0" borderId="0" applyNumberFormat="0" applyFont="0" applyFill="0" applyBorder="0" applyAlignment="0" applyProtection="0"/>
    <xf numFmtId="0" fontId="10" fillId="38" borderId="7" applyNumberFormat="0" applyFont="0" applyAlignment="0" applyProtection="0"/>
    <xf numFmtId="0" fontId="10" fillId="38" borderId="7" applyNumberFormat="0" applyFont="0" applyAlignment="0" applyProtection="0"/>
    <xf numFmtId="0" fontId="78" fillId="38" borderId="7" applyNumberFormat="0" applyFont="0" applyAlignment="0" applyProtection="0"/>
    <xf numFmtId="0" fontId="78" fillId="38" borderId="7" applyNumberFormat="0" applyFont="0" applyAlignment="0" applyProtection="0"/>
    <xf numFmtId="0" fontId="35" fillId="0" borderId="0" applyNumberFormat="0" applyFill="0" applyBorder="0" applyAlignment="0" applyProtection="0"/>
    <xf numFmtId="0" fontId="35" fillId="31" borderId="15" applyNumberFormat="0" applyAlignment="0" applyProtection="0"/>
    <xf numFmtId="0" fontId="35" fillId="31" borderId="15" applyNumberFormat="0" applyAlignment="0" applyProtection="0"/>
    <xf numFmtId="0" fontId="35" fillId="31" borderId="15" applyNumberFormat="0" applyAlignment="0" applyProtection="0"/>
    <xf numFmtId="9" fontId="12" fillId="0" borderId="58">
      <alignment vertical="center"/>
    </xf>
    <xf numFmtId="198" fontId="10" fillId="0" borderId="0" applyFill="0" applyBorder="0" applyProtection="0">
      <alignment vertical="center"/>
    </xf>
    <xf numFmtId="199" fontId="10" fillId="0" borderId="0" applyFill="0" applyBorder="0" applyProtection="0">
      <alignment vertical="center"/>
    </xf>
    <xf numFmtId="200" fontId="10" fillId="0" borderId="0" applyFill="0" applyBorder="0" applyProtection="0">
      <alignment vertical="center"/>
    </xf>
    <xf numFmtId="171" fontId="21" fillId="46" borderId="58" applyNumberFormat="0" applyBorder="0" applyAlignment="0">
      <alignment horizontal="right"/>
      <protection locked="0"/>
    </xf>
    <xf numFmtId="171" fontId="21" fillId="46" borderId="58" applyNumberFormat="0" applyBorder="0" applyAlignment="0">
      <alignment horizontal="right"/>
      <protection locked="0"/>
    </xf>
    <xf numFmtId="171" fontId="21" fillId="46" borderId="58" applyNumberFormat="0" applyBorder="0" applyAlignment="0">
      <alignment horizontal="right"/>
      <protection locked="0"/>
    </xf>
    <xf numFmtId="0" fontId="19" fillId="0" borderId="6" applyFill="0" applyBorder="0">
      <alignment horizontal="center" vertical="center"/>
    </xf>
    <xf numFmtId="0" fontId="10" fillId="0" borderId="0" applyNumberFormat="0" applyFont="0" applyBorder="0" applyAlignment="0"/>
    <xf numFmtId="0" fontId="21" fillId="35" borderId="0" applyNumberFormat="0" applyBorder="0">
      <alignment horizontal="right"/>
      <protection locked="0"/>
    </xf>
    <xf numFmtId="3" fontId="115" fillId="92" borderId="58" applyBorder="0"/>
    <xf numFmtId="3" fontId="115" fillId="92" borderId="58" applyBorder="0"/>
    <xf numFmtId="0" fontId="10" fillId="37" borderId="0" applyBorder="0"/>
    <xf numFmtId="0" fontId="14" fillId="93" borderId="0" applyNumberFormat="0" applyFont="0" applyBorder="0" applyAlignment="0" applyProtection="0">
      <protection locked="0"/>
    </xf>
    <xf numFmtId="0" fontId="10" fillId="48" borderId="58" applyNumberFormat="0" applyFont="0" applyBorder="0" applyAlignment="0">
      <alignment horizontal="center" wrapText="1"/>
    </xf>
    <xf numFmtId="0" fontId="10" fillId="48" borderId="58" applyNumberFormat="0" applyFont="0" applyBorder="0" applyAlignment="0">
      <alignment horizontal="center" wrapText="1"/>
    </xf>
    <xf numFmtId="3" fontId="21" fillId="45" borderId="6" applyNumberFormat="0" applyBorder="0" applyAlignment="0">
      <alignment vertical="center"/>
      <protection locked="0"/>
    </xf>
    <xf numFmtId="0" fontId="78" fillId="48" borderId="0" applyNumberFormat="0" applyFont="0" applyFill="0" applyBorder="0" applyAlignment="0"/>
    <xf numFmtId="0" fontId="14" fillId="47" borderId="0" applyNumberFormat="0" applyFont="0" applyBorder="0" applyAlignment="0"/>
    <xf numFmtId="3" fontId="116" fillId="36" borderId="58" applyNumberFormat="0" applyBorder="0">
      <alignment horizontal="right" vertical="center" wrapText="1" indent="1"/>
    </xf>
    <xf numFmtId="3" fontId="116" fillId="36" borderId="58" applyNumberFormat="0" applyBorder="0">
      <alignment horizontal="right" vertical="center" wrapText="1" indent="1"/>
    </xf>
    <xf numFmtId="0" fontId="22" fillId="0" borderId="0" applyNumberFormat="0" applyBorder="0" applyAlignment="0"/>
    <xf numFmtId="0" fontId="64" fillId="92" borderId="59" applyNumberFormat="0" applyFont="0" applyBorder="0" applyAlignment="0"/>
    <xf numFmtId="0" fontId="64" fillId="92" borderId="59" applyNumberFormat="0" applyFont="0" applyBorder="0" applyAlignment="0"/>
    <xf numFmtId="0" fontId="64" fillId="92" borderId="59" applyNumberFormat="0" applyFont="0" applyBorder="0" applyAlignment="0"/>
    <xf numFmtId="0" fontId="64" fillId="92" borderId="59" applyNumberFormat="0" applyFont="0" applyBorder="0" applyAlignment="0"/>
    <xf numFmtId="0" fontId="64" fillId="92" borderId="59" applyNumberFormat="0" applyFont="0" applyBorder="0" applyAlignment="0"/>
    <xf numFmtId="0" fontId="64" fillId="92" borderId="59" applyNumberFormat="0" applyFont="0" applyBorder="0" applyAlignment="0"/>
    <xf numFmtId="0" fontId="64" fillId="92" borderId="59" applyNumberFormat="0" applyFont="0" applyBorder="0" applyAlignment="0"/>
    <xf numFmtId="0" fontId="64" fillId="92" borderId="59" applyNumberFormat="0" applyFont="0" applyBorder="0" applyAlignment="0"/>
    <xf numFmtId="0" fontId="117" fillId="0" borderId="0" applyFill="0" applyBorder="0">
      <alignment horizontal="center" vertical="center"/>
    </xf>
    <xf numFmtId="0" fontId="118" fillId="72" borderId="0" applyNumberFormat="0" applyBorder="0" applyAlignment="0" applyProtection="0"/>
    <xf numFmtId="0" fontId="35" fillId="31" borderId="60" applyNumberFormat="0" applyAlignment="0" applyProtection="0"/>
    <xf numFmtId="0" fontId="35" fillId="31" borderId="60" applyNumberFormat="0" applyAlignment="0" applyProtection="0"/>
    <xf numFmtId="0" fontId="35" fillId="31" borderId="60" applyNumberFormat="0" applyAlignment="0" applyProtection="0"/>
    <xf numFmtId="0" fontId="35" fillId="31" borderId="60" applyNumberFormat="0" applyAlignment="0" applyProtection="0"/>
    <xf numFmtId="4" fontId="56" fillId="43" borderId="61" applyNumberFormat="0" applyProtection="0">
      <alignment vertical="center"/>
    </xf>
    <xf numFmtId="4" fontId="56" fillId="43" borderId="61" applyNumberFormat="0" applyProtection="0">
      <alignment vertical="center"/>
    </xf>
    <xf numFmtId="4" fontId="56" fillId="43" borderId="61" applyNumberFormat="0" applyProtection="0">
      <alignment vertical="center"/>
    </xf>
    <xf numFmtId="4" fontId="57" fillId="43" borderId="61" applyNumberFormat="0" applyProtection="0">
      <alignment vertical="center"/>
    </xf>
    <xf numFmtId="4" fontId="57" fillId="43" borderId="61" applyNumberFormat="0" applyProtection="0">
      <alignment vertical="center"/>
    </xf>
    <xf numFmtId="4" fontId="57" fillId="43" borderId="61" applyNumberFormat="0" applyProtection="0">
      <alignment vertical="center"/>
    </xf>
    <xf numFmtId="4" fontId="56" fillId="43" borderId="61" applyNumberFormat="0" applyProtection="0">
      <alignment horizontal="left" vertical="center" indent="1"/>
    </xf>
    <xf numFmtId="4" fontId="56" fillId="43" borderId="61" applyNumberFormat="0" applyProtection="0">
      <alignment horizontal="left" vertical="center" indent="1"/>
    </xf>
    <xf numFmtId="4" fontId="56" fillId="43" borderId="61" applyNumberFormat="0" applyProtection="0">
      <alignment horizontal="left" vertical="center" indent="1"/>
    </xf>
    <xf numFmtId="0" fontId="56" fillId="43" borderId="61" applyNumberFormat="0" applyProtection="0">
      <alignment horizontal="left" vertical="top" indent="1"/>
    </xf>
    <xf numFmtId="0" fontId="56" fillId="43" borderId="61" applyNumberFormat="0" applyProtection="0">
      <alignment horizontal="left" vertical="top" indent="1"/>
    </xf>
    <xf numFmtId="0" fontId="56" fillId="43" borderId="61" applyNumberFormat="0" applyProtection="0">
      <alignment horizontal="left" vertical="top" indent="1"/>
    </xf>
    <xf numFmtId="4" fontId="58" fillId="3" borderId="61" applyNumberFormat="0" applyProtection="0">
      <alignment horizontal="right" vertical="center"/>
    </xf>
    <xf numFmtId="4" fontId="58" fillId="3" borderId="61" applyNumberFormat="0" applyProtection="0">
      <alignment horizontal="right" vertical="center"/>
    </xf>
    <xf numFmtId="4" fontId="58" fillId="3" borderId="61" applyNumberFormat="0" applyProtection="0">
      <alignment horizontal="right" vertical="center"/>
    </xf>
    <xf numFmtId="4" fontId="58" fillId="9" borderId="61" applyNumberFormat="0" applyProtection="0">
      <alignment horizontal="right" vertical="center"/>
    </xf>
    <xf numFmtId="4" fontId="58" fillId="9" borderId="61" applyNumberFormat="0" applyProtection="0">
      <alignment horizontal="right" vertical="center"/>
    </xf>
    <xf numFmtId="4" fontId="58" fillId="9" borderId="61" applyNumberFormat="0" applyProtection="0">
      <alignment horizontal="right" vertical="center"/>
    </xf>
    <xf numFmtId="4" fontId="58" fillId="20" borderId="61" applyNumberFormat="0" applyProtection="0">
      <alignment horizontal="right" vertical="center"/>
    </xf>
    <xf numFmtId="4" fontId="58" fillId="20" borderId="61" applyNumberFormat="0" applyProtection="0">
      <alignment horizontal="right" vertical="center"/>
    </xf>
    <xf numFmtId="4" fontId="58" fillId="20" borderId="61" applyNumberFormat="0" applyProtection="0">
      <alignment horizontal="right" vertical="center"/>
    </xf>
    <xf numFmtId="4" fontId="58" fillId="11" borderId="61" applyNumberFormat="0" applyProtection="0">
      <alignment horizontal="right" vertical="center"/>
    </xf>
    <xf numFmtId="4" fontId="58" fillId="11" borderId="61" applyNumberFormat="0" applyProtection="0">
      <alignment horizontal="right" vertical="center"/>
    </xf>
    <xf numFmtId="4" fontId="58" fillId="11" borderId="61" applyNumberFormat="0" applyProtection="0">
      <alignment horizontal="right" vertical="center"/>
    </xf>
    <xf numFmtId="4" fontId="58" fillId="15" borderId="61" applyNumberFormat="0" applyProtection="0">
      <alignment horizontal="right" vertical="center"/>
    </xf>
    <xf numFmtId="4" fontId="58" fillId="15" borderId="61" applyNumberFormat="0" applyProtection="0">
      <alignment horizontal="right" vertical="center"/>
    </xf>
    <xf numFmtId="4" fontId="58" fillId="15" borderId="61" applyNumberFormat="0" applyProtection="0">
      <alignment horizontal="right" vertical="center"/>
    </xf>
    <xf numFmtId="4" fontId="58" fillId="28" borderId="61" applyNumberFormat="0" applyProtection="0">
      <alignment horizontal="right" vertical="center"/>
    </xf>
    <xf numFmtId="4" fontId="58" fillId="28" borderId="61" applyNumberFormat="0" applyProtection="0">
      <alignment horizontal="right" vertical="center"/>
    </xf>
    <xf numFmtId="4" fontId="58" fillId="28" borderId="61" applyNumberFormat="0" applyProtection="0">
      <alignment horizontal="right" vertical="center"/>
    </xf>
    <xf numFmtId="4" fontId="58" fillId="24" borderId="61" applyNumberFormat="0" applyProtection="0">
      <alignment horizontal="right" vertical="center"/>
    </xf>
    <xf numFmtId="4" fontId="58" fillId="24" borderId="61" applyNumberFormat="0" applyProtection="0">
      <alignment horizontal="right" vertical="center"/>
    </xf>
    <xf numFmtId="4" fontId="58" fillId="24" borderId="61" applyNumberFormat="0" applyProtection="0">
      <alignment horizontal="right" vertical="center"/>
    </xf>
    <xf numFmtId="4" fontId="58" fillId="50" borderId="61" applyNumberFormat="0" applyProtection="0">
      <alignment horizontal="right" vertical="center"/>
    </xf>
    <xf numFmtId="4" fontId="58" fillId="50" borderId="61" applyNumberFormat="0" applyProtection="0">
      <alignment horizontal="right" vertical="center"/>
    </xf>
    <xf numFmtId="4" fontId="58" fillId="50" borderId="61" applyNumberFormat="0" applyProtection="0">
      <alignment horizontal="right" vertical="center"/>
    </xf>
    <xf numFmtId="4" fontId="58" fillId="10" borderId="61" applyNumberFormat="0" applyProtection="0">
      <alignment horizontal="right" vertical="center"/>
    </xf>
    <xf numFmtId="4" fontId="58" fillId="10" borderId="61" applyNumberFormat="0" applyProtection="0">
      <alignment horizontal="right" vertical="center"/>
    </xf>
    <xf numFmtId="4" fontId="58" fillId="10" borderId="61" applyNumberFormat="0" applyProtection="0">
      <alignment horizontal="right" vertical="center"/>
    </xf>
    <xf numFmtId="4" fontId="58" fillId="49" borderId="61" applyNumberFormat="0" applyProtection="0">
      <alignment horizontal="right" vertical="center"/>
    </xf>
    <xf numFmtId="4" fontId="58" fillId="49" borderId="61" applyNumberFormat="0" applyProtection="0">
      <alignment horizontal="right" vertical="center"/>
    </xf>
    <xf numFmtId="4" fontId="58" fillId="49" borderId="61" applyNumberFormat="0" applyProtection="0">
      <alignment horizontal="right" vertical="center"/>
    </xf>
    <xf numFmtId="0" fontId="10" fillId="53" borderId="61" applyNumberFormat="0" applyProtection="0">
      <alignment horizontal="left" vertical="center" indent="1"/>
    </xf>
    <xf numFmtId="0" fontId="10" fillId="53" borderId="61" applyNumberFormat="0" applyProtection="0">
      <alignment horizontal="left" vertical="center" indent="1"/>
    </xf>
    <xf numFmtId="0" fontId="10" fillId="53" borderId="61" applyNumberFormat="0" applyProtection="0">
      <alignment horizontal="left" vertical="top" indent="1"/>
    </xf>
    <xf numFmtId="0" fontId="10" fillId="53" borderId="61" applyNumberFormat="0" applyProtection="0">
      <alignment horizontal="left" vertical="top" indent="1"/>
    </xf>
    <xf numFmtId="0" fontId="10" fillId="49" borderId="61" applyNumberFormat="0" applyProtection="0">
      <alignment horizontal="left" vertical="center" indent="1"/>
    </xf>
    <xf numFmtId="0" fontId="10" fillId="49" borderId="61" applyNumberFormat="0" applyProtection="0">
      <alignment horizontal="left" vertical="center" indent="1"/>
    </xf>
    <xf numFmtId="0" fontId="10" fillId="49" borderId="61" applyNumberFormat="0" applyProtection="0">
      <alignment horizontal="left" vertical="top" indent="1"/>
    </xf>
    <xf numFmtId="0" fontId="10" fillId="49" borderId="61" applyNumberFormat="0" applyProtection="0">
      <alignment horizontal="left" vertical="top" indent="1"/>
    </xf>
    <xf numFmtId="0" fontId="10" fillId="8" borderId="61" applyNumberFormat="0" applyProtection="0">
      <alignment horizontal="left" vertical="center" indent="1"/>
    </xf>
    <xf numFmtId="0" fontId="10" fillId="8" borderId="61" applyNumberFormat="0" applyProtection="0">
      <alignment horizontal="left" vertical="center" indent="1"/>
    </xf>
    <xf numFmtId="0" fontId="10" fillId="8" borderId="61" applyNumberFormat="0" applyProtection="0">
      <alignment horizontal="left" vertical="top" indent="1"/>
    </xf>
    <xf numFmtId="0" fontId="10" fillId="8" borderId="61" applyNumberFormat="0" applyProtection="0">
      <alignment horizontal="left" vertical="top" indent="1"/>
    </xf>
    <xf numFmtId="0" fontId="10" fillId="52" borderId="61" applyNumberFormat="0" applyProtection="0">
      <alignment horizontal="left" vertical="center" indent="1"/>
    </xf>
    <xf numFmtId="0" fontId="10" fillId="52" borderId="61" applyNumberFormat="0" applyProtection="0">
      <alignment horizontal="left" vertical="center" indent="1"/>
    </xf>
    <xf numFmtId="0" fontId="10" fillId="52" borderId="61" applyNumberFormat="0" applyProtection="0">
      <alignment horizontal="left" vertical="top" indent="1"/>
    </xf>
    <xf numFmtId="0" fontId="10" fillId="52" borderId="61" applyNumberFormat="0" applyProtection="0">
      <alignment horizontal="left" vertical="top" indent="1"/>
    </xf>
    <xf numFmtId="4" fontId="58" fillId="38" borderId="61" applyNumberFormat="0" applyProtection="0">
      <alignment vertical="center"/>
    </xf>
    <xf numFmtId="4" fontId="58" fillId="38" borderId="61" applyNumberFormat="0" applyProtection="0">
      <alignment vertical="center"/>
    </xf>
    <xf numFmtId="4" fontId="58" fillId="38" borderId="61" applyNumberFormat="0" applyProtection="0">
      <alignment vertical="center"/>
    </xf>
    <xf numFmtId="4" fontId="60" fillId="38" borderId="61" applyNumberFormat="0" applyProtection="0">
      <alignment vertical="center"/>
    </xf>
    <xf numFmtId="4" fontId="60" fillId="38" borderId="61" applyNumberFormat="0" applyProtection="0">
      <alignment vertical="center"/>
    </xf>
    <xf numFmtId="4" fontId="60" fillId="38" borderId="61" applyNumberFormat="0" applyProtection="0">
      <alignment vertical="center"/>
    </xf>
    <xf numFmtId="4" fontId="58" fillId="38" borderId="61" applyNumberFormat="0" applyProtection="0">
      <alignment horizontal="left" vertical="center" indent="1"/>
    </xf>
    <xf numFmtId="4" fontId="58" fillId="38" borderId="61" applyNumberFormat="0" applyProtection="0">
      <alignment horizontal="left" vertical="center" indent="1"/>
    </xf>
    <xf numFmtId="4" fontId="58" fillId="38" borderId="61" applyNumberFormat="0" applyProtection="0">
      <alignment horizontal="left" vertical="center" indent="1"/>
    </xf>
    <xf numFmtId="0" fontId="58" fillId="38" borderId="61" applyNumberFormat="0" applyProtection="0">
      <alignment horizontal="left" vertical="top" indent="1"/>
    </xf>
    <xf numFmtId="0" fontId="58" fillId="38" borderId="61" applyNumberFormat="0" applyProtection="0">
      <alignment horizontal="left" vertical="top" indent="1"/>
    </xf>
    <xf numFmtId="0" fontId="58" fillId="38" borderId="61" applyNumberFormat="0" applyProtection="0">
      <alignment horizontal="left" vertical="top" indent="1"/>
    </xf>
    <xf numFmtId="4" fontId="58" fillId="52" borderId="61" applyNumberFormat="0" applyProtection="0">
      <alignment horizontal="right" vertical="center"/>
    </xf>
    <xf numFmtId="4" fontId="58" fillId="52" borderId="61" applyNumberFormat="0" applyProtection="0">
      <alignment horizontal="right" vertical="center"/>
    </xf>
    <xf numFmtId="4" fontId="58" fillId="52" borderId="61" applyNumberFormat="0" applyProtection="0">
      <alignment horizontal="right" vertical="center"/>
    </xf>
    <xf numFmtId="4" fontId="60" fillId="52" borderId="61" applyNumberFormat="0" applyProtection="0">
      <alignment horizontal="right" vertical="center"/>
    </xf>
    <xf numFmtId="4" fontId="60" fillId="52" borderId="61" applyNumberFormat="0" applyProtection="0">
      <alignment horizontal="right" vertical="center"/>
    </xf>
    <xf numFmtId="4" fontId="60" fillId="52" borderId="61" applyNumberFormat="0" applyProtection="0">
      <alignment horizontal="right" vertical="center"/>
    </xf>
    <xf numFmtId="4" fontId="58" fillId="49" borderId="61" applyNumberFormat="0" applyProtection="0">
      <alignment horizontal="left" vertical="center" indent="1"/>
    </xf>
    <xf numFmtId="4" fontId="58" fillId="49" borderId="61" applyNumberFormat="0" applyProtection="0">
      <alignment horizontal="left" vertical="center" indent="1"/>
    </xf>
    <xf numFmtId="4" fontId="58" fillId="49" borderId="61" applyNumberFormat="0" applyProtection="0">
      <alignment horizontal="left" vertical="center" indent="1"/>
    </xf>
    <xf numFmtId="0" fontId="58" fillId="49" borderId="61" applyNumberFormat="0" applyProtection="0">
      <alignment horizontal="left" vertical="top" indent="1"/>
    </xf>
    <xf numFmtId="0" fontId="58" fillId="49" borderId="61" applyNumberFormat="0" applyProtection="0">
      <alignment horizontal="left" vertical="top" indent="1"/>
    </xf>
    <xf numFmtId="0" fontId="58" fillId="49" borderId="61" applyNumberFormat="0" applyProtection="0">
      <alignment horizontal="left" vertical="top" indent="1"/>
    </xf>
    <xf numFmtId="4" fontId="62" fillId="52" borderId="61" applyNumberFormat="0" applyProtection="0">
      <alignment horizontal="right" vertical="center"/>
    </xf>
    <xf numFmtId="4" fontId="62" fillId="52" borderId="61" applyNumberFormat="0" applyProtection="0">
      <alignment horizontal="right" vertical="center"/>
    </xf>
    <xf numFmtId="4" fontId="62" fillId="52" borderId="61" applyNumberFormat="0" applyProtection="0">
      <alignment horizontal="right" vertical="center"/>
    </xf>
    <xf numFmtId="0" fontId="119" fillId="94" borderId="0" applyNumberFormat="0" applyBorder="0" applyAlignment="0" applyProtection="0"/>
    <xf numFmtId="0" fontId="120" fillId="0" borderId="0"/>
    <xf numFmtId="0" fontId="39" fillId="0" borderId="62" applyNumberFormat="0" applyFill="0" applyAlignment="0" applyProtection="0"/>
    <xf numFmtId="0" fontId="39" fillId="0" borderId="62" applyNumberFormat="0" applyFill="0" applyAlignment="0" applyProtection="0"/>
    <xf numFmtId="0" fontId="39" fillId="0" borderId="62" applyNumberFormat="0" applyFill="0" applyAlignment="0" applyProtection="0"/>
    <xf numFmtId="0" fontId="29" fillId="76" borderId="63" applyNumberFormat="0" applyAlignment="0" applyProtection="0"/>
    <xf numFmtId="0" fontId="29" fillId="76" borderId="63" applyNumberFormat="0" applyAlignment="0" applyProtection="0"/>
    <xf numFmtId="0" fontId="29" fillId="76" borderId="63" applyNumberFormat="0" applyAlignment="0" applyProtection="0"/>
    <xf numFmtId="0" fontId="121" fillId="85" borderId="63" applyNumberFormat="0" applyAlignment="0" applyProtection="0"/>
    <xf numFmtId="0" fontId="121" fillId="85" borderId="63" applyNumberFormat="0" applyAlignment="0" applyProtection="0"/>
    <xf numFmtId="0" fontId="121" fillId="85" borderId="63" applyNumberFormat="0" applyAlignment="0" applyProtection="0"/>
    <xf numFmtId="0" fontId="121" fillId="85" borderId="63" applyNumberFormat="0" applyAlignment="0" applyProtection="0"/>
    <xf numFmtId="201" fontId="10" fillId="0" borderId="0" applyFill="0" applyBorder="0" applyProtection="0">
      <alignment horizontal="right" vertical="center"/>
    </xf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2" fillId="46" borderId="64" applyBorder="0">
      <alignment horizontal="centerContinuous" vertical="center" wrapText="1"/>
    </xf>
    <xf numFmtId="0" fontId="35" fillId="0" borderId="0" applyNumberFormat="0" applyFill="0" applyBorder="0" applyAlignment="0" applyProtection="0"/>
    <xf numFmtId="0" fontId="39" fillId="0" borderId="62" applyNumberFormat="0" applyFill="0" applyAlignment="0" applyProtection="0"/>
    <xf numFmtId="0" fontId="39" fillId="0" borderId="62" applyNumberFormat="0" applyFill="0" applyAlignment="0" applyProtection="0"/>
    <xf numFmtId="0" fontId="39" fillId="0" borderId="62" applyNumberFormat="0" applyFill="0" applyAlignment="0" applyProtection="0"/>
    <xf numFmtId="0" fontId="33" fillId="85" borderId="60" applyNumberFormat="0" applyAlignment="0" applyProtection="0"/>
    <xf numFmtId="0" fontId="33" fillId="85" borderId="60" applyNumberFormat="0" applyAlignment="0" applyProtection="0"/>
    <xf numFmtId="0" fontId="33" fillId="85" borderId="60" applyNumberFormat="0" applyAlignment="0" applyProtection="0"/>
    <xf numFmtId="0" fontId="122" fillId="0" borderId="0"/>
    <xf numFmtId="0" fontId="28" fillId="34" borderId="5" applyNumberFormat="0" applyAlignment="0" applyProtection="0"/>
  </cellStyleXfs>
  <cellXfs count="733">
    <xf numFmtId="0" fontId="0" fillId="0" borderId="0" xfId="0"/>
    <xf numFmtId="3" fontId="74" fillId="57" borderId="2" xfId="0" applyNumberFormat="1" applyFont="1" applyFill="1" applyBorder="1" applyAlignment="1" applyProtection="1">
      <alignment horizontal="left" vertical="center" wrapText="1"/>
    </xf>
    <xf numFmtId="3" fontId="73" fillId="57" borderId="2" xfId="0" applyNumberFormat="1" applyFont="1" applyFill="1" applyBorder="1" applyAlignment="1" applyProtection="1">
      <alignment horizontal="left" vertical="center" wrapText="1"/>
    </xf>
    <xf numFmtId="0" fontId="73" fillId="57" borderId="2" xfId="0" applyFont="1" applyFill="1" applyBorder="1" applyAlignment="1">
      <alignment horizontal="center" vertical="center" wrapText="1"/>
    </xf>
    <xf numFmtId="0" fontId="10" fillId="0" borderId="26" xfId="177" applyBorder="1" applyAlignment="1" applyProtection="1">
      <alignment horizontal="center"/>
    </xf>
    <xf numFmtId="0" fontId="64" fillId="0" borderId="26" xfId="177" applyFont="1" applyBorder="1" applyAlignment="1" applyProtection="1">
      <alignment horizontal="center"/>
    </xf>
    <xf numFmtId="0" fontId="10" fillId="0" borderId="26" xfId="177" applyBorder="1" applyProtection="1"/>
    <xf numFmtId="0" fontId="14" fillId="0" borderId="19" xfId="182" applyFont="1" applyBorder="1" applyAlignment="1" applyProtection="1">
      <alignment horizontal="right"/>
    </xf>
    <xf numFmtId="190" fontId="21" fillId="35" borderId="2" xfId="177" applyNumberFormat="1" applyFont="1" applyFill="1" applyBorder="1" applyAlignment="1" applyProtection="1">
      <alignment horizontal="right"/>
      <protection locked="0"/>
    </xf>
    <xf numFmtId="190" fontId="21" fillId="47" borderId="12" xfId="177" applyNumberFormat="1" applyFont="1" applyFill="1" applyBorder="1" applyAlignment="1" applyProtection="1">
      <alignment horizontal="right"/>
      <protection locked="0"/>
    </xf>
    <xf numFmtId="190" fontId="21" fillId="47" borderId="29" xfId="177" applyNumberFormat="1" applyFont="1" applyFill="1" applyBorder="1" applyAlignment="1" applyProtection="1">
      <alignment horizontal="right"/>
      <protection locked="0"/>
    </xf>
    <xf numFmtId="190" fontId="21" fillId="35" borderId="2" xfId="177" applyNumberFormat="1" applyFont="1" applyFill="1" applyBorder="1" applyAlignment="1" applyProtection="1">
      <protection locked="0"/>
    </xf>
    <xf numFmtId="0" fontId="14" fillId="0" borderId="26" xfId="177" applyFont="1" applyBorder="1" applyAlignment="1" applyProtection="1">
      <alignment horizontal="center"/>
    </xf>
    <xf numFmtId="0" fontId="13" fillId="0" borderId="27" xfId="182" applyFont="1" applyBorder="1" applyProtection="1"/>
    <xf numFmtId="0" fontId="14" fillId="0" borderId="26" xfId="177" applyFont="1" applyBorder="1" applyProtection="1"/>
    <xf numFmtId="0" fontId="73" fillId="57" borderId="0" xfId="0" applyFont="1" applyFill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4" fillId="0" borderId="0" xfId="0" applyFont="1" applyBorder="1" applyAlignment="1">
      <alignment vertical="center" wrapText="1"/>
    </xf>
    <xf numFmtId="0" fontId="73" fillId="0" borderId="0" xfId="0" applyFont="1" applyBorder="1" applyAlignment="1">
      <alignment vertical="center" wrapText="1"/>
    </xf>
    <xf numFmtId="3" fontId="74" fillId="57" borderId="2" xfId="0" applyNumberFormat="1" applyFont="1" applyFill="1" applyBorder="1" applyAlignment="1" applyProtection="1">
      <alignment horizontal="center" vertical="center" wrapText="1"/>
    </xf>
    <xf numFmtId="188" fontId="75" fillId="57" borderId="2" xfId="0" applyNumberFormat="1" applyFont="1" applyFill="1" applyBorder="1" applyAlignment="1">
      <alignment horizontal="center" wrapText="1"/>
    </xf>
    <xf numFmtId="3" fontId="73" fillId="0" borderId="2" xfId="0" applyNumberFormat="1" applyFont="1" applyBorder="1" applyAlignment="1" applyProtection="1">
      <alignment horizontal="left" vertical="center" wrapText="1" indent="1"/>
    </xf>
    <xf numFmtId="189" fontId="75" fillId="57" borderId="2" xfId="0" applyNumberFormat="1" applyFont="1" applyFill="1" applyBorder="1" applyAlignment="1">
      <alignment horizontal="center" wrapText="1"/>
    </xf>
    <xf numFmtId="3" fontId="73" fillId="57" borderId="2" xfId="0" applyNumberFormat="1" applyFont="1" applyFill="1" applyBorder="1" applyAlignment="1" applyProtection="1">
      <alignment horizontal="left" vertical="center" wrapText="1" indent="2"/>
    </xf>
    <xf numFmtId="3" fontId="73" fillId="0" borderId="2" xfId="0" applyNumberFormat="1" applyFont="1" applyBorder="1" applyAlignment="1" applyProtection="1">
      <alignment horizontal="left" vertical="center" wrapText="1" indent="2"/>
    </xf>
    <xf numFmtId="3" fontId="73" fillId="0" borderId="2" xfId="0" applyNumberFormat="1" applyFont="1" applyFill="1" applyBorder="1" applyAlignment="1" applyProtection="1">
      <alignment horizontal="left" vertical="center" wrapText="1" indent="1"/>
    </xf>
    <xf numFmtId="3" fontId="73" fillId="0" borderId="2" xfId="0" applyNumberFormat="1" applyFont="1" applyFill="1" applyBorder="1" applyAlignment="1" applyProtection="1">
      <alignment horizontal="left" vertical="center" wrapText="1" indent="2"/>
    </xf>
    <xf numFmtId="3" fontId="73" fillId="0" borderId="2" xfId="0" applyNumberFormat="1" applyFont="1" applyBorder="1" applyAlignment="1" applyProtection="1">
      <alignment horizontal="left" vertical="center" wrapText="1" indent="3"/>
    </xf>
    <xf numFmtId="3" fontId="73" fillId="0" borderId="2" xfId="0" applyNumberFormat="1" applyFont="1" applyFill="1" applyBorder="1" applyAlignment="1" applyProtection="1">
      <alignment horizontal="left" vertical="center" wrapText="1" indent="3"/>
    </xf>
    <xf numFmtId="3" fontId="73" fillId="61" borderId="2" xfId="0" applyNumberFormat="1" applyFont="1" applyFill="1" applyBorder="1" applyAlignment="1" applyProtection="1">
      <alignment horizontal="left" vertical="center" wrapText="1" indent="2"/>
    </xf>
    <xf numFmtId="3" fontId="73" fillId="57" borderId="2" xfId="0" applyNumberFormat="1" applyFont="1" applyFill="1" applyBorder="1" applyAlignment="1" applyProtection="1">
      <alignment horizontal="left" vertical="center" wrapText="1" indent="1"/>
    </xf>
    <xf numFmtId="0" fontId="73" fillId="57" borderId="2" xfId="0" applyFont="1" applyFill="1" applyBorder="1" applyAlignment="1" applyProtection="1">
      <alignment horizontal="left" vertical="center" wrapText="1" indent="3"/>
    </xf>
    <xf numFmtId="3" fontId="73" fillId="57" borderId="2" xfId="0" applyNumberFormat="1" applyFont="1" applyFill="1" applyBorder="1" applyAlignment="1" applyProtection="1">
      <alignment horizontal="left" vertical="center" wrapText="1" indent="3"/>
    </xf>
    <xf numFmtId="0" fontId="73" fillId="57" borderId="2" xfId="0" applyFont="1" applyFill="1" applyBorder="1" applyAlignment="1" applyProtection="1">
      <alignment horizontal="left" vertical="center" wrapText="1" indent="1"/>
    </xf>
    <xf numFmtId="0" fontId="73" fillId="57" borderId="2" xfId="0" applyFont="1" applyFill="1" applyBorder="1" applyAlignment="1" applyProtection="1">
      <alignment horizontal="left" vertical="center" wrapText="1" indent="2"/>
    </xf>
    <xf numFmtId="0" fontId="0" fillId="0" borderId="0" xfId="0" applyFill="1"/>
    <xf numFmtId="0" fontId="7" fillId="0" borderId="0" xfId="309" applyProtection="1">
      <protection locked="0"/>
    </xf>
    <xf numFmtId="0" fontId="7" fillId="0" borderId="0" xfId="309" applyProtection="1"/>
    <xf numFmtId="0" fontId="91" fillId="0" borderId="0" xfId="309" applyFont="1" applyProtection="1"/>
    <xf numFmtId="0" fontId="39" fillId="0" borderId="0" xfId="309" applyFont="1" applyAlignment="1" applyProtection="1">
      <alignment horizontal="left"/>
    </xf>
    <xf numFmtId="0" fontId="24" fillId="48" borderId="2" xfId="309" applyFont="1" applyFill="1" applyBorder="1" applyAlignment="1" applyProtection="1">
      <alignment horizontal="center"/>
    </xf>
    <xf numFmtId="0" fontId="24" fillId="48" borderId="28" xfId="309" applyFont="1" applyFill="1" applyBorder="1" applyAlignment="1" applyProtection="1">
      <alignment horizontal="center"/>
    </xf>
    <xf numFmtId="0" fontId="7" fillId="0" borderId="6" xfId="309" applyBorder="1" applyProtection="1"/>
    <xf numFmtId="0" fontId="7" fillId="37" borderId="0" xfId="309" applyFill="1" applyBorder="1" applyProtection="1"/>
    <xf numFmtId="0" fontId="7" fillId="0" borderId="6" xfId="309" applyBorder="1" applyProtection="1">
      <protection locked="0"/>
    </xf>
    <xf numFmtId="0" fontId="7" fillId="0" borderId="6" xfId="309" applyBorder="1" applyAlignment="1" applyProtection="1">
      <alignment horizontal="center"/>
    </xf>
    <xf numFmtId="0" fontId="7" fillId="0" borderId="6" xfId="309" applyFont="1" applyBorder="1" applyAlignment="1" applyProtection="1">
      <alignment horizontal="left"/>
    </xf>
    <xf numFmtId="0" fontId="7" fillId="37" borderId="6" xfId="309" applyFill="1" applyBorder="1" applyProtection="1"/>
    <xf numFmtId="2" fontId="79" fillId="0" borderId="6" xfId="309" applyNumberFormat="1" applyFont="1" applyBorder="1" applyAlignment="1" applyProtection="1">
      <alignment horizontal="left" indent="1"/>
    </xf>
    <xf numFmtId="0" fontId="79" fillId="0" borderId="6" xfId="309" applyFont="1" applyBorder="1" applyAlignment="1" applyProtection="1">
      <alignment horizontal="right"/>
    </xf>
    <xf numFmtId="0" fontId="7" fillId="37" borderId="29" xfId="309" applyFill="1" applyBorder="1" applyProtection="1"/>
    <xf numFmtId="0" fontId="39" fillId="0" borderId="2" xfId="309" applyFont="1" applyBorder="1" applyProtection="1"/>
    <xf numFmtId="0" fontId="7" fillId="37" borderId="25" xfId="309" applyFill="1" applyBorder="1" applyProtection="1"/>
    <xf numFmtId="0" fontId="7" fillId="0" borderId="30" xfId="309" applyBorder="1" applyProtection="1"/>
    <xf numFmtId="0" fontId="7" fillId="0" borderId="12" xfId="309" applyBorder="1" applyProtection="1"/>
    <xf numFmtId="0" fontId="7" fillId="37" borderId="31" xfId="309" applyFill="1" applyBorder="1" applyProtection="1"/>
    <xf numFmtId="0" fontId="7" fillId="0" borderId="29" xfId="309" applyBorder="1" applyProtection="1"/>
    <xf numFmtId="0" fontId="7" fillId="37" borderId="26" xfId="309" applyFill="1" applyBorder="1" applyProtection="1"/>
    <xf numFmtId="0" fontId="39" fillId="0" borderId="0" xfId="309" applyFont="1" applyProtection="1"/>
    <xf numFmtId="0" fontId="7" fillId="48" borderId="2" xfId="309" applyFill="1" applyBorder="1" applyAlignment="1" applyProtection="1">
      <alignment horizontal="center" vertical="center"/>
    </xf>
    <xf numFmtId="0" fontId="7" fillId="48" borderId="2" xfId="309" applyFill="1" applyBorder="1" applyAlignment="1" applyProtection="1">
      <alignment horizontal="center" wrapText="1"/>
    </xf>
    <xf numFmtId="0" fontId="7" fillId="0" borderId="0" xfId="309" applyBorder="1" applyProtection="1">
      <protection locked="0"/>
    </xf>
    <xf numFmtId="0" fontId="7" fillId="0" borderId="33" xfId="309" applyBorder="1" applyProtection="1">
      <protection locked="0"/>
    </xf>
    <xf numFmtId="0" fontId="7" fillId="0" borderId="33" xfId="309" applyBorder="1" applyProtection="1"/>
    <xf numFmtId="0" fontId="7" fillId="0" borderId="28" xfId="309" applyBorder="1" applyProtection="1"/>
    <xf numFmtId="0" fontId="39" fillId="48" borderId="2" xfId="309" applyFont="1" applyFill="1" applyBorder="1" applyAlignment="1" applyProtection="1">
      <alignment horizontal="center"/>
    </xf>
    <xf numFmtId="0" fontId="24" fillId="48" borderId="2" xfId="309" applyFont="1" applyFill="1" applyBorder="1" applyAlignment="1" applyProtection="1">
      <alignment horizontal="center" vertical="center"/>
    </xf>
    <xf numFmtId="0" fontId="7" fillId="48" borderId="12" xfId="309" applyFill="1" applyBorder="1" applyAlignment="1" applyProtection="1">
      <alignment horizontal="center"/>
    </xf>
    <xf numFmtId="0" fontId="7" fillId="48" borderId="25" xfId="309" applyFill="1" applyBorder="1" applyAlignment="1" applyProtection="1">
      <alignment horizontal="centerContinuous"/>
    </xf>
    <xf numFmtId="0" fontId="7" fillId="48" borderId="34" xfId="309" applyFill="1" applyBorder="1" applyAlignment="1" applyProtection="1">
      <alignment horizontal="centerContinuous"/>
    </xf>
    <xf numFmtId="0" fontId="7" fillId="48" borderId="29" xfId="309" applyFill="1" applyBorder="1" applyAlignment="1" applyProtection="1">
      <alignment horizontal="center" vertical="top"/>
    </xf>
    <xf numFmtId="0" fontId="7" fillId="48" borderId="19" xfId="309" applyFill="1" applyBorder="1" applyAlignment="1" applyProtection="1">
      <alignment horizontal="center" vertical="center"/>
    </xf>
    <xf numFmtId="0" fontId="79" fillId="48" borderId="2" xfId="309" applyFont="1" applyFill="1" applyBorder="1" applyAlignment="1" applyProtection="1">
      <alignment horizontal="center" wrapText="1"/>
    </xf>
    <xf numFmtId="0" fontId="7" fillId="37" borderId="2" xfId="309" applyFill="1" applyBorder="1" applyProtection="1"/>
    <xf numFmtId="0" fontId="80" fillId="0" borderId="0" xfId="309" applyFont="1" applyProtection="1">
      <protection locked="0"/>
    </xf>
    <xf numFmtId="0" fontId="82" fillId="0" borderId="35" xfId="309" applyFont="1" applyFill="1" applyBorder="1" applyAlignment="1" applyProtection="1">
      <alignment horizontal="centerContinuous" vertical="center"/>
    </xf>
    <xf numFmtId="3" fontId="82" fillId="0" borderId="35" xfId="309" applyNumberFormat="1" applyFont="1" applyFill="1" applyBorder="1" applyAlignment="1" applyProtection="1">
      <alignment horizontal="centerContinuous" vertical="center"/>
    </xf>
    <xf numFmtId="0" fontId="66" fillId="0" borderId="35" xfId="309" applyFont="1" applyFill="1" applyBorder="1" applyAlignment="1" applyProtection="1">
      <alignment horizontal="centerContinuous" vertical="center"/>
    </xf>
    <xf numFmtId="4" fontId="82" fillId="0" borderId="35" xfId="309" applyNumberFormat="1" applyFont="1" applyFill="1" applyBorder="1" applyAlignment="1" applyProtection="1">
      <alignment horizontal="centerContinuous" vertical="center"/>
    </xf>
    <xf numFmtId="0" fontId="82" fillId="0" borderId="36" xfId="309" applyFont="1" applyFill="1" applyBorder="1" applyAlignment="1" applyProtection="1">
      <alignment horizontal="centerContinuous" vertical="center"/>
    </xf>
    <xf numFmtId="0" fontId="83" fillId="0" borderId="0" xfId="309" applyFont="1" applyProtection="1"/>
    <xf numFmtId="0" fontId="82" fillId="0" borderId="35" xfId="309" applyFont="1" applyBorder="1" applyAlignment="1" applyProtection="1">
      <alignment horizontal="center" vertical="center" wrapText="1"/>
    </xf>
    <xf numFmtId="3" fontId="82" fillId="0" borderId="35" xfId="309" applyNumberFormat="1" applyFont="1" applyBorder="1" applyAlignment="1" applyProtection="1">
      <alignment horizontal="center" vertical="center" wrapText="1"/>
    </xf>
    <xf numFmtId="0" fontId="82" fillId="62" borderId="35" xfId="309" applyFont="1" applyFill="1" applyBorder="1" applyAlignment="1" applyProtection="1">
      <alignment horizontal="center" vertical="center" wrapText="1"/>
    </xf>
    <xf numFmtId="4" fontId="82" fillId="0" borderId="35" xfId="309" applyNumberFormat="1" applyFont="1" applyBorder="1" applyAlignment="1" applyProtection="1">
      <alignment horizontal="center" vertical="center" wrapText="1"/>
    </xf>
    <xf numFmtId="0" fontId="80" fillId="0" borderId="6" xfId="309" applyFont="1" applyBorder="1" applyProtection="1">
      <protection locked="0"/>
    </xf>
    <xf numFmtId="3" fontId="80" fillId="0" borderId="6" xfId="309" applyNumberFormat="1" applyFont="1" applyBorder="1" applyProtection="1">
      <protection locked="0"/>
    </xf>
    <xf numFmtId="0" fontId="80" fillId="0" borderId="6" xfId="309" applyFont="1" applyBorder="1" applyAlignment="1" applyProtection="1">
      <alignment horizontal="center" vertical="center"/>
      <protection locked="0"/>
    </xf>
    <xf numFmtId="4" fontId="80" fillId="0" borderId="6" xfId="309" applyNumberFormat="1" applyFont="1" applyBorder="1" applyProtection="1">
      <protection locked="0"/>
    </xf>
    <xf numFmtId="0" fontId="14" fillId="0" borderId="0" xfId="309" applyFont="1" applyProtection="1"/>
    <xf numFmtId="14" fontId="80" fillId="0" borderId="6" xfId="309" applyNumberFormat="1" applyFont="1" applyBorder="1" applyProtection="1">
      <protection locked="0"/>
    </xf>
    <xf numFmtId="0" fontId="80" fillId="0" borderId="6" xfId="309" applyFont="1" applyFill="1" applyBorder="1" applyProtection="1">
      <protection locked="0"/>
    </xf>
    <xf numFmtId="9" fontId="80" fillId="0" borderId="6" xfId="309" applyNumberFormat="1" applyFont="1" applyBorder="1" applyAlignment="1" applyProtection="1">
      <alignment horizontal="center" vertical="center"/>
      <protection locked="0"/>
    </xf>
    <xf numFmtId="0" fontId="80" fillId="0" borderId="6" xfId="309" applyFont="1" applyFill="1" applyBorder="1" applyAlignment="1" applyProtection="1">
      <alignment horizontal="center" vertical="center"/>
      <protection locked="0"/>
    </xf>
    <xf numFmtId="9" fontId="80" fillId="0" borderId="6" xfId="309" applyNumberFormat="1" applyFont="1" applyFill="1" applyBorder="1" applyAlignment="1" applyProtection="1">
      <alignment horizontal="center" vertical="center"/>
      <protection locked="0"/>
    </xf>
    <xf numFmtId="3" fontId="80" fillId="0" borderId="6" xfId="309" applyNumberFormat="1" applyFont="1" applyBorder="1" applyAlignment="1" applyProtection="1">
      <alignment horizontal="center" vertical="center"/>
      <protection locked="0"/>
    </xf>
    <xf numFmtId="0" fontId="84" fillId="0" borderId="0" xfId="309" applyFont="1" applyBorder="1" applyProtection="1">
      <protection locked="0"/>
    </xf>
    <xf numFmtId="0" fontId="84" fillId="0" borderId="0" xfId="309" applyFont="1" applyProtection="1">
      <protection locked="0"/>
    </xf>
    <xf numFmtId="0" fontId="85" fillId="0" borderId="35" xfId="309" applyFont="1" applyFill="1" applyBorder="1" applyAlignment="1" applyProtection="1">
      <alignment horizontal="centerContinuous" vertical="center"/>
    </xf>
    <xf numFmtId="0" fontId="86" fillId="0" borderId="35" xfId="309" applyFont="1" applyFill="1" applyBorder="1" applyAlignment="1" applyProtection="1">
      <alignment horizontal="centerContinuous" vertical="center"/>
    </xf>
    <xf numFmtId="0" fontId="85" fillId="0" borderId="35" xfId="309" applyFont="1" applyBorder="1" applyAlignment="1" applyProtection="1">
      <alignment horizontal="center" vertical="center" wrapText="1"/>
    </xf>
    <xf numFmtId="0" fontId="85" fillId="62" borderId="35" xfId="309" applyFont="1" applyFill="1" applyBorder="1" applyAlignment="1" applyProtection="1">
      <alignment horizontal="center" vertical="center" wrapText="1"/>
    </xf>
    <xf numFmtId="0" fontId="84" fillId="0" borderId="6" xfId="309" applyFont="1" applyBorder="1" applyProtection="1">
      <protection locked="0"/>
    </xf>
    <xf numFmtId="0" fontId="84" fillId="0" borderId="6" xfId="309" applyFont="1" applyBorder="1" applyAlignment="1" applyProtection="1">
      <alignment horizontal="center" vertical="center"/>
      <protection locked="0"/>
    </xf>
    <xf numFmtId="4" fontId="84" fillId="0" borderId="6" xfId="309" applyNumberFormat="1" applyFont="1" applyBorder="1" applyProtection="1">
      <protection locked="0"/>
    </xf>
    <xf numFmtId="0" fontId="84" fillId="0" borderId="6" xfId="309" applyFont="1" applyFill="1" applyBorder="1" applyProtection="1">
      <protection locked="0"/>
    </xf>
    <xf numFmtId="14" fontId="84" fillId="0" borderId="6" xfId="309" applyNumberFormat="1" applyFont="1" applyBorder="1" applyProtection="1">
      <protection locked="0"/>
    </xf>
    <xf numFmtId="0" fontId="84" fillId="0" borderId="6" xfId="309" applyFont="1" applyBorder="1" applyAlignment="1" applyProtection="1">
      <alignment horizontal="center" vertical="center" wrapText="1"/>
      <protection locked="0"/>
    </xf>
    <xf numFmtId="0" fontId="88" fillId="0" borderId="35" xfId="309" applyFont="1" applyFill="1" applyBorder="1" applyAlignment="1" applyProtection="1">
      <alignment horizontal="centerContinuous" vertical="center"/>
    </xf>
    <xf numFmtId="0" fontId="89" fillId="0" borderId="35" xfId="309" applyFont="1" applyFill="1" applyBorder="1" applyAlignment="1" applyProtection="1">
      <alignment horizontal="centerContinuous" vertical="center"/>
    </xf>
    <xf numFmtId="0" fontId="7" fillId="0" borderId="0" xfId="309" applyFill="1" applyProtection="1">
      <protection locked="0"/>
    </xf>
    <xf numFmtId="0" fontId="83" fillId="0" borderId="0" xfId="309" applyFont="1" applyFill="1" applyProtection="1"/>
    <xf numFmtId="0" fontId="88" fillId="0" borderId="35" xfId="309" applyFont="1" applyBorder="1" applyAlignment="1" applyProtection="1">
      <alignment horizontal="center" vertical="center" wrapText="1"/>
    </xf>
    <xf numFmtId="0" fontId="88" fillId="62" borderId="35" xfId="309" applyFont="1" applyFill="1" applyBorder="1" applyAlignment="1" applyProtection="1">
      <alignment horizontal="center" vertical="center" wrapText="1"/>
    </xf>
    <xf numFmtId="0" fontId="90" fillId="0" borderId="6" xfId="309" applyFont="1" applyBorder="1" applyAlignment="1" applyProtection="1">
      <alignment horizontal="center" vertical="center"/>
      <protection locked="0"/>
    </xf>
    <xf numFmtId="0" fontId="90" fillId="0" borderId="6" xfId="309" applyFont="1" applyBorder="1" applyAlignment="1" applyProtection="1">
      <alignment horizontal="center" vertical="center" wrapText="1"/>
      <protection locked="0"/>
    </xf>
    <xf numFmtId="14" fontId="7" fillId="0" borderId="6" xfId="309" applyNumberFormat="1" applyBorder="1" applyProtection="1">
      <protection locked="0"/>
    </xf>
    <xf numFmtId="0" fontId="7" fillId="0" borderId="6" xfId="309" applyBorder="1" applyAlignment="1" applyProtection="1">
      <alignment horizontal="center" vertical="center"/>
      <protection locked="0"/>
    </xf>
    <xf numFmtId="0" fontId="77" fillId="0" borderId="0" xfId="303" applyFill="1"/>
    <xf numFmtId="0" fontId="10" fillId="0" borderId="0" xfId="0" applyFont="1"/>
    <xf numFmtId="0" fontId="21" fillId="0" borderId="30" xfId="182" applyFont="1" applyBorder="1" applyProtection="1"/>
    <xf numFmtId="0" fontId="10" fillId="0" borderId="31" xfId="177" applyBorder="1" applyProtection="1"/>
    <xf numFmtId="0" fontId="10" fillId="0" borderId="31" xfId="177" applyBorder="1" applyAlignment="1" applyProtection="1">
      <alignment horizontal="center"/>
    </xf>
    <xf numFmtId="191" fontId="10" fillId="0" borderId="31" xfId="177" applyNumberFormat="1" applyFont="1" applyBorder="1" applyAlignment="1" applyProtection="1">
      <alignment horizontal="right"/>
    </xf>
    <xf numFmtId="14" fontId="10" fillId="0" borderId="32" xfId="182" applyNumberFormat="1" applyFont="1" applyBorder="1" applyAlignment="1" applyProtection="1">
      <alignment horizontal="right"/>
    </xf>
    <xf numFmtId="0" fontId="0" fillId="0" borderId="0" xfId="0" applyProtection="1">
      <protection locked="0"/>
    </xf>
    <xf numFmtId="0" fontId="0" fillId="0" borderId="0" xfId="0" applyProtection="1"/>
    <xf numFmtId="0" fontId="39" fillId="0" borderId="0" xfId="0" applyFont="1" applyAlignment="1" applyProtection="1">
      <alignment horizontal="left"/>
    </xf>
    <xf numFmtId="0" fontId="24" fillId="48" borderId="2" xfId="0" applyFont="1" applyFill="1" applyBorder="1" applyAlignment="1" applyProtection="1">
      <alignment horizontal="center"/>
    </xf>
    <xf numFmtId="0" fontId="24" fillId="48" borderId="28" xfId="0" applyFont="1" applyFill="1" applyBorder="1" applyAlignment="1" applyProtection="1">
      <alignment horizontal="center"/>
    </xf>
    <xf numFmtId="0" fontId="92" fillId="0" borderId="12" xfId="0" applyFont="1" applyBorder="1" applyAlignment="1" applyProtection="1">
      <alignment horizontal="center"/>
    </xf>
    <xf numFmtId="0" fontId="0" fillId="0" borderId="6" xfId="0" applyBorder="1" applyProtection="1"/>
    <xf numFmtId="0" fontId="0" fillId="37" borderId="0" xfId="0" applyFill="1" applyBorder="1" applyProtection="1"/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</xf>
    <xf numFmtId="0" fontId="92" fillId="0" borderId="6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left"/>
    </xf>
    <xf numFmtId="0" fontId="0" fillId="37" borderId="6" xfId="0" applyFill="1" applyBorder="1" applyProtection="1"/>
    <xf numFmtId="164" fontId="0" fillId="0" borderId="6" xfId="0" applyNumberFormat="1" applyBorder="1" applyProtection="1">
      <protection locked="0"/>
    </xf>
    <xf numFmtId="2" fontId="79" fillId="0" borderId="6" xfId="0" applyNumberFormat="1" applyFont="1" applyBorder="1" applyAlignment="1" applyProtection="1">
      <alignment horizontal="left" indent="1"/>
    </xf>
    <xf numFmtId="0" fontId="79" fillId="0" borderId="6" xfId="0" applyFont="1" applyBorder="1" applyAlignment="1" applyProtection="1">
      <alignment horizontal="right"/>
    </xf>
    <xf numFmtId="0" fontId="92" fillId="0" borderId="29" xfId="0" applyFont="1" applyBorder="1" applyAlignment="1" applyProtection="1">
      <alignment horizontal="center"/>
    </xf>
    <xf numFmtId="0" fontId="0" fillId="37" borderId="29" xfId="0" applyFill="1" applyBorder="1" applyProtection="1"/>
    <xf numFmtId="0" fontId="39" fillId="0" borderId="2" xfId="0" applyFont="1" applyBorder="1" applyProtection="1"/>
    <xf numFmtId="0" fontId="0" fillId="37" borderId="25" xfId="0" applyFill="1" applyBorder="1" applyProtection="1"/>
    <xf numFmtId="0" fontId="0" fillId="0" borderId="30" xfId="0" applyBorder="1" applyProtection="1"/>
    <xf numFmtId="0" fontId="0" fillId="0" borderId="12" xfId="0" applyBorder="1" applyProtection="1"/>
    <xf numFmtId="0" fontId="0" fillId="37" borderId="31" xfId="0" applyFill="1" applyBorder="1" applyProtection="1"/>
    <xf numFmtId="0" fontId="0" fillId="0" borderId="29" xfId="0" applyBorder="1" applyProtection="1"/>
    <xf numFmtId="0" fontId="0" fillId="37" borderId="26" xfId="0" applyFill="1" applyBorder="1" applyProtection="1"/>
    <xf numFmtId="0" fontId="39" fillId="0" borderId="0" xfId="0" applyFont="1" applyProtection="1"/>
    <xf numFmtId="0" fontId="0" fillId="48" borderId="2" xfId="0" applyFill="1" applyBorder="1" applyAlignment="1" applyProtection="1">
      <alignment horizontal="center" vertical="center"/>
    </xf>
    <xf numFmtId="0" fontId="0" fillId="48" borderId="2" xfId="0" applyFill="1" applyBorder="1" applyAlignment="1" applyProtection="1">
      <alignment horizontal="center" wrapText="1"/>
    </xf>
    <xf numFmtId="0" fontId="0" fillId="0" borderId="3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3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3" xfId="0" applyBorder="1" applyProtection="1"/>
    <xf numFmtId="0" fontId="0" fillId="0" borderId="28" xfId="0" applyBorder="1" applyProtection="1"/>
    <xf numFmtId="0" fontId="39" fillId="48" borderId="2" xfId="0" applyFont="1" applyFill="1" applyBorder="1" applyAlignment="1" applyProtection="1">
      <alignment horizontal="center"/>
    </xf>
    <xf numFmtId="0" fontId="24" fillId="48" borderId="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protection locked="0"/>
    </xf>
    <xf numFmtId="0" fontId="39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48" borderId="12" xfId="0" applyFill="1" applyBorder="1" applyAlignment="1" applyProtection="1">
      <alignment horizontal="center"/>
    </xf>
    <xf numFmtId="0" fontId="0" fillId="48" borderId="25" xfId="0" applyFill="1" applyBorder="1" applyAlignment="1" applyProtection="1">
      <alignment horizontal="centerContinuous"/>
    </xf>
    <xf numFmtId="0" fontId="0" fillId="48" borderId="34" xfId="0" applyFill="1" applyBorder="1" applyAlignment="1" applyProtection="1">
      <alignment horizontal="centerContinuous"/>
    </xf>
    <xf numFmtId="0" fontId="0" fillId="0" borderId="12" xfId="0" applyBorder="1" applyAlignment="1" applyProtection="1">
      <alignment horizontal="center"/>
    </xf>
    <xf numFmtId="0" fontId="0" fillId="48" borderId="29" xfId="0" applyFill="1" applyBorder="1" applyAlignment="1" applyProtection="1">
      <alignment horizontal="center" vertical="top"/>
    </xf>
    <xf numFmtId="0" fontId="0" fillId="48" borderId="19" xfId="0" applyFill="1" applyBorder="1" applyAlignment="1" applyProtection="1">
      <alignment horizontal="center" vertical="center"/>
    </xf>
    <xf numFmtId="0" fontId="79" fillId="48" borderId="2" xfId="0" applyFont="1" applyFill="1" applyBorder="1" applyAlignment="1" applyProtection="1">
      <alignment horizontal="center" wrapText="1"/>
    </xf>
    <xf numFmtId="0" fontId="0" fillId="47" borderId="2" xfId="0" applyFill="1" applyBorder="1" applyAlignment="1" applyProtection="1">
      <alignment horizontal="center"/>
    </xf>
    <xf numFmtId="0" fontId="0" fillId="37" borderId="2" xfId="0" applyFill="1" applyBorder="1" applyProtection="1"/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95" fillId="57" borderId="0" xfId="0" applyFont="1" applyFill="1" applyBorder="1" applyAlignment="1">
      <alignment horizontal="center" vertical="center" wrapText="1"/>
    </xf>
    <xf numFmtId="0" fontId="95" fillId="0" borderId="0" xfId="0" applyFont="1" applyBorder="1" applyAlignment="1">
      <alignment wrapText="1"/>
    </xf>
    <xf numFmtId="0" fontId="95" fillId="57" borderId="0" xfId="0" applyFont="1" applyFill="1" applyBorder="1" applyAlignment="1">
      <alignment wrapText="1"/>
    </xf>
    <xf numFmtId="0" fontId="68" fillId="58" borderId="2" xfId="0" applyFont="1" applyFill="1" applyBorder="1" applyAlignment="1">
      <alignment horizontal="center" vertical="center" wrapText="1"/>
    </xf>
    <xf numFmtId="188" fontId="95" fillId="57" borderId="2" xfId="0" applyNumberFormat="1" applyFont="1" applyFill="1" applyBorder="1" applyAlignment="1">
      <alignment horizontal="center" vertical="center"/>
    </xf>
    <xf numFmtId="189" fontId="95" fillId="57" borderId="2" xfId="0" applyNumberFormat="1" applyFont="1" applyFill="1" applyBorder="1" applyAlignment="1">
      <alignment horizontal="center" vertical="center" wrapText="1"/>
    </xf>
    <xf numFmtId="0" fontId="21" fillId="57" borderId="2" xfId="0" applyFont="1" applyFill="1" applyBorder="1" applyAlignment="1">
      <alignment horizontal="left" vertical="center" wrapText="1" indent="2"/>
    </xf>
    <xf numFmtId="49" fontId="21" fillId="65" borderId="2" xfId="0" applyNumberFormat="1" applyFont="1" applyFill="1" applyBorder="1" applyAlignment="1">
      <alignment horizontal="center" vertical="center"/>
    </xf>
    <xf numFmtId="0" fontId="94" fillId="57" borderId="0" xfId="0" applyFont="1" applyFill="1" applyBorder="1" applyAlignment="1">
      <alignment wrapText="1"/>
    </xf>
    <xf numFmtId="0" fontId="21" fillId="57" borderId="0" xfId="0" applyFont="1" applyFill="1" applyBorder="1"/>
    <xf numFmtId="3" fontId="68" fillId="57" borderId="2" xfId="0" applyNumberFormat="1" applyFont="1" applyFill="1" applyBorder="1" applyAlignment="1" applyProtection="1">
      <alignment horizontal="left" vertical="center" wrapText="1"/>
    </xf>
    <xf numFmtId="0" fontId="21" fillId="57" borderId="2" xfId="0" applyFont="1" applyFill="1" applyBorder="1" applyAlignment="1">
      <alignment horizontal="left" vertical="center" wrapText="1" indent="1"/>
    </xf>
    <xf numFmtId="3" fontId="21" fillId="57" borderId="2" xfId="0" applyNumberFormat="1" applyFont="1" applyFill="1" applyBorder="1" applyAlignment="1" applyProtection="1">
      <alignment horizontal="left" vertical="center" wrapText="1"/>
    </xf>
    <xf numFmtId="3" fontId="21" fillId="57" borderId="2" xfId="0" applyNumberFormat="1" applyFont="1" applyFill="1" applyBorder="1" applyAlignment="1" applyProtection="1">
      <alignment horizontal="center" vertical="center" wrapText="1"/>
    </xf>
    <xf numFmtId="49" fontId="73" fillId="65" borderId="2" xfId="0" applyNumberFormat="1" applyFont="1" applyFill="1" applyBorder="1" applyAlignment="1">
      <alignment horizontal="center" wrapText="1"/>
    </xf>
    <xf numFmtId="3" fontId="94" fillId="0" borderId="0" xfId="0" applyNumberFormat="1" applyFont="1" applyBorder="1" applyProtection="1"/>
    <xf numFmtId="3" fontId="95" fillId="0" borderId="0" xfId="0" applyNumberFormat="1" applyFont="1" applyBorder="1" applyProtection="1"/>
    <xf numFmtId="3" fontId="95" fillId="0" borderId="0" xfId="0" applyNumberFormat="1" applyFont="1" applyBorder="1" applyAlignment="1" applyProtection="1">
      <alignment horizontal="right"/>
    </xf>
    <xf numFmtId="3" fontId="68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Protection="1"/>
    <xf numFmtId="3" fontId="95" fillId="0" borderId="0" xfId="0" applyNumberFormat="1" applyFont="1" applyProtection="1"/>
    <xf numFmtId="0" fontId="95" fillId="0" borderId="0" xfId="0" applyFont="1" applyBorder="1"/>
    <xf numFmtId="3" fontId="68" fillId="57" borderId="0" xfId="0" applyNumberFormat="1" applyFont="1" applyFill="1" applyBorder="1" applyAlignment="1" applyProtection="1">
      <alignment horizontal="centerContinuous" vertical="center" wrapText="1"/>
    </xf>
    <xf numFmtId="3" fontId="68" fillId="0" borderId="2" xfId="0" applyNumberFormat="1" applyFont="1" applyFill="1" applyBorder="1" applyAlignment="1" applyProtection="1">
      <alignment horizontal="center" vertical="center" wrapText="1"/>
    </xf>
    <xf numFmtId="3" fontId="68" fillId="57" borderId="0" xfId="0" applyNumberFormat="1" applyFont="1" applyFill="1" applyBorder="1" applyAlignment="1" applyProtection="1">
      <alignment horizontal="center" vertical="center"/>
    </xf>
    <xf numFmtId="188" fontId="95" fillId="57" borderId="12" xfId="0" applyNumberFormat="1" applyFont="1" applyFill="1" applyBorder="1" applyAlignment="1">
      <alignment horizontal="center"/>
    </xf>
    <xf numFmtId="3" fontId="21" fillId="0" borderId="2" xfId="0" applyNumberFormat="1" applyFont="1" applyBorder="1" applyAlignment="1" applyProtection="1">
      <alignment vertical="center" wrapText="1"/>
    </xf>
    <xf numFmtId="189" fontId="95" fillId="57" borderId="2" xfId="0" applyNumberFormat="1" applyFont="1" applyFill="1" applyBorder="1" applyAlignment="1">
      <alignment horizontal="center" wrapText="1"/>
    </xf>
    <xf numFmtId="49" fontId="21" fillId="65" borderId="2" xfId="0" applyNumberFormat="1" applyFont="1" applyFill="1" applyBorder="1" applyAlignment="1">
      <alignment horizontal="center"/>
    </xf>
    <xf numFmtId="3" fontId="21" fillId="0" borderId="2" xfId="0" applyNumberFormat="1" applyFont="1" applyBorder="1" applyAlignment="1" applyProtection="1">
      <alignment horizontal="left" vertical="center" wrapText="1" indent="1"/>
    </xf>
    <xf numFmtId="189" fontId="95" fillId="0" borderId="2" xfId="0" applyNumberFormat="1" applyFont="1" applyFill="1" applyBorder="1" applyAlignment="1">
      <alignment horizontal="center" wrapText="1"/>
    </xf>
    <xf numFmtId="3" fontId="21" fillId="0" borderId="2" xfId="0" applyNumberFormat="1" applyFont="1" applyFill="1" applyBorder="1" applyAlignment="1" applyProtection="1">
      <alignment vertical="center" wrapText="1"/>
    </xf>
    <xf numFmtId="3" fontId="95" fillId="0" borderId="0" xfId="0" applyNumberFormat="1" applyFont="1" applyBorder="1" applyAlignment="1" applyProtection="1">
      <alignment wrapText="1"/>
    </xf>
    <xf numFmtId="3" fontId="95" fillId="0" borderId="0" xfId="0" applyNumberFormat="1" applyFont="1" applyBorder="1" applyAlignment="1" applyProtection="1">
      <alignment horizontal="right" wrapText="1"/>
    </xf>
    <xf numFmtId="3" fontId="68" fillId="57" borderId="0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right" wrapText="1"/>
    </xf>
    <xf numFmtId="3" fontId="95" fillId="0" borderId="0" xfId="0" applyNumberFormat="1" applyFont="1" applyFill="1" applyProtection="1">
      <protection locked="0"/>
    </xf>
    <xf numFmtId="3" fontId="68" fillId="57" borderId="0" xfId="0" applyNumberFormat="1" applyFont="1" applyFill="1" applyBorder="1" applyAlignment="1" applyProtection="1">
      <alignment horizontal="center" vertical="center" wrapText="1"/>
    </xf>
    <xf numFmtId="188" fontId="95" fillId="57" borderId="2" xfId="0" applyNumberFormat="1" applyFont="1" applyFill="1" applyBorder="1" applyAlignment="1">
      <alignment horizontal="center"/>
    </xf>
    <xf numFmtId="3" fontId="21" fillId="57" borderId="2" xfId="0" applyNumberFormat="1" applyFont="1" applyFill="1" applyBorder="1" applyAlignment="1" applyProtection="1">
      <alignment vertical="center" wrapText="1"/>
    </xf>
    <xf numFmtId="3" fontId="95" fillId="0" borderId="0" xfId="0" applyNumberFormat="1" applyFont="1" applyBorder="1" applyProtection="1">
      <protection locked="0"/>
    </xf>
    <xf numFmtId="3" fontId="68" fillId="57" borderId="2" xfId="0" applyNumberFormat="1" applyFont="1" applyFill="1" applyBorder="1" applyAlignment="1" applyProtection="1">
      <alignment horizontal="center" vertical="center" wrapText="1"/>
    </xf>
    <xf numFmtId="3" fontId="21" fillId="0" borderId="2" xfId="0" applyNumberFormat="1" applyFont="1" applyBorder="1" applyAlignment="1" applyProtection="1">
      <alignment horizontal="left" vertical="center" wrapText="1"/>
    </xf>
    <xf numFmtId="0" fontId="21" fillId="57" borderId="0" xfId="0" applyFont="1" applyFill="1" applyBorder="1" applyAlignment="1">
      <alignment vertical="center" wrapText="1"/>
    </xf>
    <xf numFmtId="3" fontId="97" fillId="57" borderId="0" xfId="0" applyNumberFormat="1" applyFont="1" applyFill="1" applyBorder="1" applyAlignment="1" applyProtection="1">
      <alignment horizontal="center" vertical="center" wrapText="1"/>
    </xf>
    <xf numFmtId="0" fontId="94" fillId="0" borderId="0" xfId="0" applyFont="1" applyBorder="1"/>
    <xf numFmtId="0" fontId="95" fillId="57" borderId="0" xfId="0" applyFont="1" applyFill="1" applyBorder="1"/>
    <xf numFmtId="0" fontId="96" fillId="0" borderId="0" xfId="0" applyFont="1" applyBorder="1"/>
    <xf numFmtId="0" fontId="95" fillId="57" borderId="0" xfId="0" applyFont="1" applyFill="1" applyBorder="1" applyAlignment="1">
      <alignment vertical="center"/>
    </xf>
    <xf numFmtId="0" fontId="68" fillId="57" borderId="2" xfId="0" applyFont="1" applyFill="1" applyBorder="1" applyAlignment="1">
      <alignment horizontal="left" vertical="center" wrapText="1"/>
    </xf>
    <xf numFmtId="3" fontId="97" fillId="57" borderId="28" xfId="0" applyNumberFormat="1" applyFont="1" applyFill="1" applyBorder="1" applyAlignment="1" applyProtection="1">
      <alignment horizontal="center" vertical="center" wrapText="1"/>
    </xf>
    <xf numFmtId="0" fontId="68" fillId="57" borderId="2" xfId="0" applyFont="1" applyFill="1" applyBorder="1" applyAlignment="1">
      <alignment horizontal="left" vertical="center" wrapText="1" indent="1"/>
    </xf>
    <xf numFmtId="0" fontId="21" fillId="57" borderId="2" xfId="0" applyFont="1" applyFill="1" applyBorder="1" applyAlignment="1">
      <alignment horizontal="left" vertical="center" wrapText="1" indent="3"/>
    </xf>
    <xf numFmtId="0" fontId="95" fillId="0" borderId="0" xfId="0" applyFont="1"/>
    <xf numFmtId="189" fontId="95" fillId="57" borderId="0" xfId="0" applyNumberFormat="1" applyFont="1" applyFill="1" applyAlignment="1">
      <alignment wrapText="1"/>
    </xf>
    <xf numFmtId="0" fontId="99" fillId="57" borderId="0" xfId="0" applyFont="1" applyFill="1" applyAlignment="1">
      <alignment vertical="center" wrapText="1"/>
    </xf>
    <xf numFmtId="3" fontId="68" fillId="57" borderId="0" xfId="0" applyNumberFormat="1" applyFont="1" applyFill="1" applyBorder="1" applyAlignment="1" applyProtection="1">
      <alignment horizontal="right" vertical="center" wrapText="1"/>
    </xf>
    <xf numFmtId="0" fontId="21" fillId="57" borderId="2" xfId="0" applyFont="1" applyFill="1" applyBorder="1" applyAlignment="1">
      <alignment horizontal="left" vertical="center" wrapText="1"/>
    </xf>
    <xf numFmtId="189" fontId="95" fillId="57" borderId="0" xfId="0" applyNumberFormat="1" applyFont="1" applyFill="1" applyBorder="1" applyAlignment="1">
      <alignment wrapText="1"/>
    </xf>
    <xf numFmtId="3" fontId="68" fillId="0" borderId="0" xfId="0" applyNumberFormat="1" applyFont="1" applyFill="1" applyBorder="1" applyAlignment="1" applyProtection="1">
      <alignment horizontal="center" vertical="top"/>
    </xf>
    <xf numFmtId="189" fontId="95" fillId="57" borderId="0" xfId="0" applyNumberFormat="1" applyFont="1" applyFill="1" applyBorder="1" applyAlignment="1">
      <alignment horizontal="center" wrapText="1"/>
    </xf>
    <xf numFmtId="188" fontId="95" fillId="57" borderId="12" xfId="0" applyNumberFormat="1" applyFont="1" applyFill="1" applyBorder="1" applyAlignment="1">
      <alignment horizontal="center" wrapText="1"/>
    </xf>
    <xf numFmtId="0" fontId="68" fillId="57" borderId="2" xfId="0" applyFont="1" applyFill="1" applyBorder="1" applyAlignment="1">
      <alignment vertical="center"/>
    </xf>
    <xf numFmtId="0" fontId="21" fillId="57" borderId="2" xfId="0" applyFont="1" applyFill="1" applyBorder="1" applyAlignment="1">
      <alignment horizontal="left" vertical="center" indent="1"/>
    </xf>
    <xf numFmtId="0" fontId="21" fillId="57" borderId="2" xfId="0" applyFont="1" applyFill="1" applyBorder="1" applyAlignment="1">
      <alignment horizontal="left" vertical="center" indent="2"/>
    </xf>
    <xf numFmtId="3" fontId="21" fillId="57" borderId="2" xfId="0" applyNumberFormat="1" applyFont="1" applyFill="1" applyBorder="1" applyAlignment="1" applyProtection="1">
      <alignment horizontal="left" vertical="center" indent="1"/>
    </xf>
    <xf numFmtId="3" fontId="21" fillId="57" borderId="2" xfId="0" applyNumberFormat="1" applyFont="1" applyFill="1" applyBorder="1" applyAlignment="1" applyProtection="1">
      <alignment horizontal="left" vertical="center"/>
    </xf>
    <xf numFmtId="0" fontId="94" fillId="57" borderId="0" xfId="0" applyFont="1" applyFill="1"/>
    <xf numFmtId="0" fontId="95" fillId="57" borderId="0" xfId="0" applyFont="1" applyFill="1"/>
    <xf numFmtId="0" fontId="96" fillId="57" borderId="0" xfId="0" applyFont="1" applyFill="1" applyAlignment="1">
      <alignment wrapText="1"/>
    </xf>
    <xf numFmtId="0" fontId="21" fillId="58" borderId="2" xfId="0" applyFont="1" applyFill="1" applyBorder="1" applyAlignment="1">
      <alignment horizontal="center" vertical="center" wrapText="1"/>
    </xf>
    <xf numFmtId="0" fontId="97" fillId="0" borderId="37" xfId="0" applyFont="1" applyFill="1" applyBorder="1" applyAlignment="1">
      <alignment horizontal="center" vertical="center" wrapText="1"/>
    </xf>
    <xf numFmtId="189" fontId="95" fillId="57" borderId="0" xfId="0" applyNumberFormat="1" applyFont="1" applyFill="1" applyAlignment="1">
      <alignment horizontal="center" wrapText="1"/>
    </xf>
    <xf numFmtId="0" fontId="97" fillId="57" borderId="0" xfId="0" applyFont="1" applyFill="1" applyBorder="1" applyAlignment="1">
      <alignment horizontal="center" vertical="center" wrapText="1"/>
    </xf>
    <xf numFmtId="0" fontId="68" fillId="58" borderId="2" xfId="0" applyFont="1" applyFill="1" applyBorder="1" applyAlignment="1">
      <alignment horizontal="left" vertical="center" wrapText="1"/>
    </xf>
    <xf numFmtId="0" fontId="21" fillId="59" borderId="2" xfId="0" applyFont="1" applyFill="1" applyBorder="1" applyAlignment="1">
      <alignment horizontal="left" vertical="center" wrapText="1" indent="1"/>
    </xf>
    <xf numFmtId="0" fontId="99" fillId="57" borderId="0" xfId="0" applyFont="1" applyFill="1" applyAlignment="1">
      <alignment vertical="center"/>
    </xf>
    <xf numFmtId="0" fontId="95" fillId="0" borderId="38" xfId="0" applyFont="1" applyFill="1" applyBorder="1" applyAlignment="1">
      <alignment vertical="center" wrapText="1"/>
    </xf>
    <xf numFmtId="0" fontId="21" fillId="59" borderId="2" xfId="0" applyFont="1" applyFill="1" applyBorder="1" applyAlignment="1">
      <alignment horizontal="left" vertical="center" wrapText="1" indent="2"/>
    </xf>
    <xf numFmtId="0" fontId="99" fillId="0" borderId="0" xfId="0" applyFont="1" applyFill="1" applyAlignment="1">
      <alignment vertical="center"/>
    </xf>
    <xf numFmtId="0" fontId="100" fillId="57" borderId="0" xfId="0" applyFont="1" applyFill="1" applyBorder="1" applyAlignment="1">
      <alignment horizontal="left" vertical="center"/>
    </xf>
    <xf numFmtId="0" fontId="21" fillId="57" borderId="0" xfId="0" applyFont="1" applyFill="1" applyBorder="1" applyAlignment="1">
      <alignment horizontal="left" vertical="center"/>
    </xf>
    <xf numFmtId="189" fontId="95" fillId="57" borderId="0" xfId="0" applyNumberFormat="1" applyFont="1" applyFill="1" applyAlignment="1">
      <alignment horizontal="center" vertical="center" wrapText="1"/>
    </xf>
    <xf numFmtId="0" fontId="21" fillId="57" borderId="0" xfId="0" applyFont="1" applyFill="1" applyAlignment="1">
      <alignment vertical="center" wrapText="1"/>
    </xf>
    <xf numFmtId="0" fontId="97" fillId="0" borderId="0" xfId="0" applyFont="1" applyFill="1" applyBorder="1" applyAlignment="1">
      <alignment horizontal="center" vertical="center" wrapText="1"/>
    </xf>
    <xf numFmtId="49" fontId="21" fillId="57" borderId="0" xfId="0" applyNumberFormat="1" applyFont="1" applyFill="1" applyBorder="1" applyProtection="1"/>
    <xf numFmtId="0" fontId="95" fillId="59" borderId="2" xfId="0" applyFont="1" applyFill="1" applyBorder="1" applyAlignment="1">
      <alignment horizontal="left" vertical="center" wrapText="1" indent="1"/>
    </xf>
    <xf numFmtId="0" fontId="95" fillId="59" borderId="2" xfId="0" applyFont="1" applyFill="1" applyBorder="1" applyAlignment="1">
      <alignment horizontal="left" vertical="center" wrapText="1"/>
    </xf>
    <xf numFmtId="0" fontId="21" fillId="59" borderId="2" xfId="0" applyFont="1" applyFill="1" applyBorder="1" applyAlignment="1">
      <alignment vertical="center" wrapText="1"/>
    </xf>
    <xf numFmtId="0" fontId="96" fillId="57" borderId="2" xfId="0" applyFont="1" applyFill="1" applyBorder="1"/>
    <xf numFmtId="0" fontId="96" fillId="57" borderId="0" xfId="0" applyFont="1" applyFill="1"/>
    <xf numFmtId="3" fontId="21" fillId="0" borderId="0" xfId="0" applyNumberFormat="1" applyFont="1" applyFill="1" applyBorder="1" applyAlignment="1" applyProtection="1">
      <alignment horizontal="left" vertical="center" wrapText="1"/>
    </xf>
    <xf numFmtId="0" fontId="95" fillId="59" borderId="2" xfId="0" applyFont="1" applyFill="1" applyBorder="1" applyAlignment="1">
      <alignment horizontal="left" vertical="center" wrapText="1" indent="2"/>
    </xf>
    <xf numFmtId="0" fontId="93" fillId="65" borderId="2" xfId="0" applyFont="1" applyFill="1" applyBorder="1" applyAlignment="1">
      <alignment horizontal="center" vertical="center" wrapText="1"/>
    </xf>
    <xf numFmtId="3" fontId="68" fillId="57" borderId="0" xfId="0" applyNumberFormat="1" applyFont="1" applyFill="1" applyBorder="1" applyAlignment="1" applyProtection="1">
      <alignment horizontal="left" vertical="center"/>
    </xf>
    <xf numFmtId="3" fontId="97" fillId="57" borderId="0" xfId="0" applyNumberFormat="1" applyFont="1" applyFill="1" applyBorder="1" applyAlignment="1" applyProtection="1">
      <alignment horizontal="centerContinuous" vertical="center" wrapText="1"/>
    </xf>
    <xf numFmtId="0" fontId="95" fillId="57" borderId="2" xfId="0" applyFont="1" applyFill="1" applyBorder="1"/>
    <xf numFmtId="3" fontId="68" fillId="65" borderId="2" xfId="0" applyNumberFormat="1" applyFont="1" applyFill="1" applyBorder="1" applyAlignment="1" applyProtection="1">
      <alignment horizontal="center" vertical="center" wrapText="1"/>
    </xf>
    <xf numFmtId="0" fontId="99" fillId="57" borderId="0" xfId="0" applyFont="1" applyFill="1" applyBorder="1" applyAlignment="1">
      <alignment vertical="center"/>
    </xf>
    <xf numFmtId="0" fontId="22" fillId="57" borderId="0" xfId="0" applyFont="1" applyFill="1" applyBorder="1" applyAlignment="1">
      <alignment horizontal="left" vertical="center" wrapText="1"/>
    </xf>
    <xf numFmtId="3" fontId="95" fillId="57" borderId="0" xfId="0" applyNumberFormat="1" applyFont="1" applyFill="1" applyProtection="1">
      <protection locked="0"/>
    </xf>
    <xf numFmtId="0" fontId="95" fillId="57" borderId="0" xfId="0" applyFont="1" applyFill="1" applyBorder="1" applyAlignment="1">
      <alignment horizontal="left" vertical="center"/>
    </xf>
    <xf numFmtId="188" fontId="95" fillId="57" borderId="12" xfId="0" applyNumberFormat="1" applyFont="1" applyFill="1" applyBorder="1" applyAlignment="1">
      <alignment horizontal="center" vertical="center"/>
    </xf>
    <xf numFmtId="0" fontId="21" fillId="57" borderId="0" xfId="0" applyFont="1" applyFill="1" applyBorder="1" applyAlignment="1"/>
    <xf numFmtId="0" fontId="98" fillId="57" borderId="0" xfId="0" applyFont="1" applyFill="1" applyBorder="1" applyAlignment="1"/>
    <xf numFmtId="0" fontId="68" fillId="57" borderId="0" xfId="0" applyFont="1" applyFill="1" applyBorder="1" applyAlignment="1">
      <alignment vertical="center" wrapText="1"/>
    </xf>
    <xf numFmtId="0" fontId="68" fillId="57" borderId="2" xfId="0" applyFont="1" applyFill="1" applyBorder="1" applyAlignment="1">
      <alignment vertical="center" wrapText="1"/>
    </xf>
    <xf numFmtId="0" fontId="101" fillId="57" borderId="0" xfId="0" applyFont="1" applyFill="1" applyBorder="1" applyAlignment="1">
      <alignment horizontal="left"/>
    </xf>
    <xf numFmtId="0" fontId="21" fillId="57" borderId="0" xfId="0" applyFont="1" applyFill="1" applyBorder="1" applyAlignment="1">
      <alignment wrapText="1"/>
    </xf>
    <xf numFmtId="0" fontId="97" fillId="58" borderId="0" xfId="0" applyFont="1" applyFill="1" applyBorder="1" applyAlignment="1">
      <alignment horizontal="center" vertical="center" wrapText="1"/>
    </xf>
    <xf numFmtId="0" fontId="98" fillId="57" borderId="0" xfId="0" applyFont="1" applyFill="1" applyBorder="1" applyAlignment="1">
      <alignment wrapText="1"/>
    </xf>
    <xf numFmtId="0" fontId="101" fillId="57" borderId="0" xfId="0" applyFont="1" applyFill="1" applyBorder="1" applyAlignment="1">
      <alignment vertical="top" wrapText="1"/>
    </xf>
    <xf numFmtId="0" fontId="93" fillId="57" borderId="0" xfId="0" applyFont="1" applyFill="1" applyBorder="1" applyAlignment="1">
      <alignment vertical="center" wrapText="1"/>
    </xf>
    <xf numFmtId="0" fontId="93" fillId="57" borderId="0" xfId="0" applyFont="1" applyFill="1" applyBorder="1" applyAlignment="1">
      <alignment horizontal="center" wrapText="1"/>
    </xf>
    <xf numFmtId="0" fontId="93" fillId="57" borderId="2" xfId="0" applyFont="1" applyFill="1" applyBorder="1" applyAlignment="1">
      <alignment horizontal="center" wrapText="1"/>
    </xf>
    <xf numFmtId="0" fontId="99" fillId="57" borderId="0" xfId="0" applyFont="1" applyFill="1" applyBorder="1" applyAlignment="1">
      <alignment wrapText="1"/>
    </xf>
    <xf numFmtId="0" fontId="68" fillId="57" borderId="0" xfId="0" applyFont="1" applyFill="1" applyBorder="1" applyAlignment="1">
      <alignment horizontal="left" wrapText="1"/>
    </xf>
    <xf numFmtId="0" fontId="68" fillId="57" borderId="0" xfId="0" applyFont="1" applyFill="1" applyBorder="1" applyAlignment="1">
      <alignment horizontal="center" wrapText="1"/>
    </xf>
    <xf numFmtId="0" fontId="21" fillId="60" borderId="2" xfId="0" applyFont="1" applyFill="1" applyBorder="1" applyAlignment="1">
      <alignment vertical="center" wrapText="1"/>
    </xf>
    <xf numFmtId="3" fontId="95" fillId="65" borderId="2" xfId="0" applyNumberFormat="1" applyFont="1" applyFill="1" applyBorder="1" applyAlignment="1" applyProtection="1">
      <alignment horizontal="right" vertical="center" wrapText="1"/>
    </xf>
    <xf numFmtId="3" fontId="7" fillId="0" borderId="6" xfId="309" applyNumberFormat="1" applyBorder="1" applyProtection="1">
      <protection locked="0"/>
    </xf>
    <xf numFmtId="3" fontId="21" fillId="35" borderId="2" xfId="177" applyNumberFormat="1" applyFont="1" applyFill="1" applyBorder="1" applyAlignment="1" applyProtection="1">
      <alignment horizontal="right"/>
      <protection locked="0"/>
    </xf>
    <xf numFmtId="3" fontId="21" fillId="47" borderId="29" xfId="177" applyNumberFormat="1" applyFont="1" applyFill="1" applyBorder="1" applyAlignment="1" applyProtection="1">
      <alignment horizontal="right"/>
      <protection locked="0"/>
    </xf>
    <xf numFmtId="0" fontId="7" fillId="37" borderId="32" xfId="309" applyFill="1" applyBorder="1" applyProtection="1"/>
    <xf numFmtId="0" fontId="7" fillId="37" borderId="17" xfId="309" applyFill="1" applyBorder="1" applyProtection="1"/>
    <xf numFmtId="0" fontId="7" fillId="37" borderId="19" xfId="309" applyFill="1" applyBorder="1" applyProtection="1"/>
    <xf numFmtId="3" fontId="7" fillId="0" borderId="2" xfId="309" applyNumberFormat="1" applyBorder="1" applyProtection="1">
      <protection locked="0"/>
    </xf>
    <xf numFmtId="3" fontId="7" fillId="0" borderId="28" xfId="309" applyNumberFormat="1" applyBorder="1" applyProtection="1">
      <protection locked="0"/>
    </xf>
    <xf numFmtId="0" fontId="7" fillId="48" borderId="12" xfId="309" applyFill="1" applyBorder="1" applyAlignment="1" applyProtection="1">
      <alignment horizontal="center" wrapText="1"/>
    </xf>
    <xf numFmtId="3" fontId="7" fillId="0" borderId="2" xfId="309" applyNumberFormat="1" applyBorder="1" applyAlignment="1" applyProtection="1">
      <alignment horizontal="center"/>
      <protection locked="0"/>
    </xf>
    <xf numFmtId="3" fontId="7" fillId="0" borderId="2" xfId="309" applyNumberFormat="1" applyBorder="1" applyAlignment="1" applyProtection="1">
      <protection locked="0"/>
    </xf>
    <xf numFmtId="3" fontId="21" fillId="35" borderId="2" xfId="177" applyNumberFormat="1" applyFont="1" applyFill="1" applyBorder="1" applyAlignment="1" applyProtection="1">
      <protection locked="0"/>
    </xf>
    <xf numFmtId="3" fontId="7" fillId="0" borderId="6" xfId="309" applyNumberFormat="1" applyBorder="1" applyAlignment="1" applyProtection="1">
      <alignment horizontal="center"/>
      <protection locked="0"/>
    </xf>
    <xf numFmtId="3" fontId="21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6" fillId="0" borderId="0" xfId="0" applyFont="1"/>
    <xf numFmtId="189" fontId="96" fillId="57" borderId="0" xfId="0" applyNumberFormat="1" applyFont="1" applyFill="1" applyAlignment="1">
      <alignment vertical="center" wrapText="1"/>
    </xf>
    <xf numFmtId="0" fontId="78" fillId="0" borderId="0" xfId="0" applyFont="1"/>
    <xf numFmtId="14" fontId="69" fillId="65" borderId="41" xfId="0" applyNumberFormat="1" applyFont="1" applyFill="1" applyBorder="1" applyAlignment="1">
      <alignment horizontal="center" vertical="center"/>
    </xf>
    <xf numFmtId="0" fontId="64" fillId="64" borderId="4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wrapText="1" indent="1"/>
    </xf>
    <xf numFmtId="0" fontId="69" fillId="63" borderId="42" xfId="0" applyFont="1" applyFill="1" applyBorder="1" applyAlignment="1">
      <alignment horizontal="center" vertical="center"/>
    </xf>
    <xf numFmtId="0" fontId="103" fillId="0" borderId="0" xfId="0" applyFont="1"/>
    <xf numFmtId="0" fontId="102" fillId="0" borderId="0" xfId="0" applyFont="1"/>
    <xf numFmtId="0" fontId="82" fillId="0" borderId="35" xfId="309" applyFont="1" applyFill="1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left" vertical="center" indent="1"/>
    </xf>
    <xf numFmtId="0" fontId="0" fillId="0" borderId="46" xfId="0" applyBorder="1" applyAlignment="1" applyProtection="1">
      <alignment horizontal="left" vertical="center" indent="1"/>
    </xf>
    <xf numFmtId="0" fontId="0" fillId="0" borderId="47" xfId="0" applyBorder="1" applyAlignment="1" applyProtection="1">
      <alignment horizontal="left" vertical="center" indent="1"/>
    </xf>
    <xf numFmtId="0" fontId="0" fillId="0" borderId="34" xfId="0" applyBorder="1" applyAlignment="1" applyProtection="1">
      <alignment horizontal="left" vertical="center" indent="1"/>
    </xf>
    <xf numFmtId="0" fontId="0" fillId="0" borderId="2" xfId="0" applyBorder="1" applyAlignment="1" applyProtection="1">
      <alignment horizontal="left" vertical="center" indent="1"/>
    </xf>
    <xf numFmtId="0" fontId="10" fillId="0" borderId="48" xfId="0" applyFont="1" applyBorder="1" applyAlignment="1" applyProtection="1">
      <alignment horizontal="left" vertical="center" indent="1"/>
    </xf>
    <xf numFmtId="0" fontId="0" fillId="0" borderId="34" xfId="0" applyBorder="1" applyAlignment="1" applyProtection="1">
      <alignment horizontal="left" vertical="center" wrapText="1" indent="1"/>
    </xf>
    <xf numFmtId="0" fontId="0" fillId="0" borderId="48" xfId="0" applyBorder="1" applyAlignment="1" applyProtection="1">
      <alignment horizontal="left" vertical="center" indent="1"/>
    </xf>
    <xf numFmtId="0" fontId="0" fillId="0" borderId="34" xfId="0" applyFill="1" applyBorder="1" applyAlignment="1" applyProtection="1">
      <alignment horizontal="left" vertical="center" wrapText="1" indent="1"/>
    </xf>
    <xf numFmtId="0" fontId="0" fillId="0" borderId="2" xfId="0" applyFill="1" applyBorder="1" applyAlignment="1" applyProtection="1">
      <alignment horizontal="left" vertical="center" indent="1"/>
    </xf>
    <xf numFmtId="0" fontId="0" fillId="0" borderId="48" xfId="0" applyFill="1" applyBorder="1" applyAlignment="1" applyProtection="1">
      <alignment horizontal="left" vertical="center" indent="1"/>
    </xf>
    <xf numFmtId="0" fontId="10" fillId="0" borderId="34" xfId="0" applyFont="1" applyBorder="1" applyAlignment="1" applyProtection="1">
      <alignment horizontal="left" vertical="center" indent="1"/>
    </xf>
    <xf numFmtId="0" fontId="10" fillId="0" borderId="2" xfId="0" applyFont="1" applyBorder="1" applyAlignment="1" applyProtection="1">
      <alignment horizontal="left" vertical="center" wrapText="1" indent="1"/>
    </xf>
    <xf numFmtId="0" fontId="10" fillId="0" borderId="2" xfId="0" applyFont="1" applyBorder="1" applyAlignment="1" applyProtection="1">
      <alignment horizontal="left" vertical="center" indent="1"/>
    </xf>
    <xf numFmtId="0" fontId="10" fillId="0" borderId="54" xfId="0" applyFont="1" applyBorder="1" applyAlignment="1" applyProtection="1">
      <alignment horizontal="left" vertical="center" indent="1"/>
    </xf>
    <xf numFmtId="0" fontId="10" fillId="0" borderId="49" xfId="0" applyFont="1" applyBorder="1" applyAlignment="1" applyProtection="1">
      <alignment horizontal="left" vertical="center" indent="1"/>
    </xf>
    <xf numFmtId="3" fontId="21" fillId="47" borderId="2" xfId="177" applyNumberFormat="1" applyFont="1" applyFill="1" applyBorder="1" applyAlignment="1" applyProtection="1">
      <alignment horizontal="right"/>
      <protection locked="0"/>
    </xf>
    <xf numFmtId="3" fontId="7" fillId="0" borderId="6" xfId="309" applyNumberFormat="1" applyBorder="1" applyProtection="1"/>
    <xf numFmtId="3" fontId="7" fillId="0" borderId="6" xfId="309" applyNumberFormat="1" applyBorder="1" applyAlignment="1" applyProtection="1">
      <alignment horizontal="center"/>
    </xf>
    <xf numFmtId="0" fontId="5" fillId="0" borderId="33" xfId="309" applyFont="1" applyBorder="1" applyProtection="1">
      <protection locked="0"/>
    </xf>
    <xf numFmtId="0" fontId="81" fillId="0" borderId="0" xfId="309" applyFont="1" applyProtection="1"/>
    <xf numFmtId="0" fontId="80" fillId="0" borderId="0" xfId="309" applyFont="1" applyProtection="1"/>
    <xf numFmtId="3" fontId="80" fillId="0" borderId="0" xfId="309" applyNumberFormat="1" applyFont="1" applyProtection="1"/>
    <xf numFmtId="0" fontId="80" fillId="0" borderId="0" xfId="309" applyFont="1" applyBorder="1" applyProtection="1"/>
    <xf numFmtId="4" fontId="80" fillId="0" borderId="0" xfId="309" applyNumberFormat="1" applyFont="1" applyBorder="1" applyProtection="1"/>
    <xf numFmtId="3" fontId="80" fillId="0" borderId="0" xfId="309" applyNumberFormat="1" applyFont="1" applyBorder="1" applyProtection="1"/>
    <xf numFmtId="4" fontId="87" fillId="0" borderId="0" xfId="309" applyNumberFormat="1" applyFont="1" applyAlignment="1" applyProtection="1">
      <alignment horizontal="right"/>
      <protection locked="0"/>
    </xf>
    <xf numFmtId="0" fontId="84" fillId="0" borderId="0" xfId="309" applyFont="1" applyBorder="1" applyProtection="1"/>
    <xf numFmtId="0" fontId="84" fillId="0" borderId="16" xfId="309" applyFont="1" applyBorder="1" applyProtection="1"/>
    <xf numFmtId="0" fontId="7" fillId="0" borderId="0" xfId="309" applyBorder="1" applyProtection="1"/>
    <xf numFmtId="0" fontId="7" fillId="0" borderId="16" xfId="309" applyBorder="1" applyProtection="1"/>
    <xf numFmtId="0" fontId="77" fillId="0" borderId="0" xfId="303" applyFill="1" applyAlignment="1" applyProtection="1"/>
    <xf numFmtId="0" fontId="77" fillId="0" borderId="0" xfId="303"/>
    <xf numFmtId="0" fontId="78" fillId="67" borderId="55" xfId="0" applyFont="1" applyFill="1" applyBorder="1" applyAlignment="1" applyProtection="1">
      <alignment horizontal="center" vertical="center"/>
    </xf>
    <xf numFmtId="0" fontId="78" fillId="67" borderId="56" xfId="0" applyFont="1" applyFill="1" applyBorder="1" applyAlignment="1" applyProtection="1">
      <alignment horizontal="center" vertical="center"/>
    </xf>
    <xf numFmtId="0" fontId="69" fillId="64" borderId="0" xfId="0" applyFont="1" applyFill="1" applyAlignment="1" applyProtection="1">
      <alignment horizontal="center" vertical="center"/>
      <protection locked="0"/>
    </xf>
    <xf numFmtId="0" fontId="76" fillId="0" borderId="0" xfId="0" applyFont="1" applyAlignment="1">
      <alignment vertical="center" wrapText="1"/>
    </xf>
    <xf numFmtId="0" fontId="72" fillId="57" borderId="0" xfId="348" applyNumberFormat="1" applyFont="1" applyFill="1" applyBorder="1" applyAlignment="1">
      <alignment wrapText="1"/>
    </xf>
    <xf numFmtId="49" fontId="75" fillId="57" borderId="0" xfId="348" applyNumberFormat="1" applyFont="1" applyFill="1" applyBorder="1" applyAlignment="1">
      <alignment wrapText="1"/>
    </xf>
    <xf numFmtId="0" fontId="75" fillId="57" borderId="0" xfId="348" applyFont="1" applyFill="1" applyBorder="1" applyAlignment="1">
      <alignment wrapText="1"/>
    </xf>
    <xf numFmtId="0" fontId="104" fillId="57" borderId="0" xfId="348" applyFont="1" applyFill="1" applyBorder="1" applyAlignment="1">
      <alignment horizontal="left" vertical="center"/>
    </xf>
    <xf numFmtId="0" fontId="104" fillId="57" borderId="0" xfId="348" applyFont="1" applyFill="1" applyBorder="1" applyAlignment="1">
      <alignment wrapText="1"/>
    </xf>
    <xf numFmtId="0" fontId="75" fillId="57" borderId="0" xfId="348" applyFont="1" applyFill="1" applyBorder="1"/>
    <xf numFmtId="0" fontId="105" fillId="57" borderId="0" xfId="348" applyFont="1" applyFill="1" applyBorder="1" applyAlignment="1">
      <alignment wrapText="1"/>
    </xf>
    <xf numFmtId="0" fontId="73" fillId="69" borderId="0" xfId="348" applyFont="1" applyFill="1" applyBorder="1" applyAlignment="1">
      <alignment horizontal="left" vertical="center"/>
    </xf>
    <xf numFmtId="0" fontId="73" fillId="57" borderId="0" xfId="348" applyFont="1" applyFill="1" applyBorder="1" applyAlignment="1">
      <alignment horizontal="left" vertical="center"/>
    </xf>
    <xf numFmtId="0" fontId="106" fillId="57" borderId="0" xfId="348" applyFont="1" applyFill="1" applyBorder="1" applyAlignment="1">
      <alignment horizontal="center"/>
    </xf>
    <xf numFmtId="0" fontId="73" fillId="57" borderId="0" xfId="348" applyFont="1" applyFill="1" applyBorder="1" applyAlignment="1">
      <alignment vertical="center"/>
    </xf>
    <xf numFmtId="0" fontId="73" fillId="57" borderId="0" xfId="348" applyFont="1" applyFill="1" applyBorder="1" applyAlignment="1">
      <alignment vertical="center" wrapText="1"/>
    </xf>
    <xf numFmtId="0" fontId="75" fillId="57" borderId="0" xfId="348" applyFont="1" applyFill="1" applyBorder="1" applyAlignment="1">
      <alignment vertical="center" wrapText="1"/>
    </xf>
    <xf numFmtId="0" fontId="75" fillId="57" borderId="0" xfId="348" applyNumberFormat="1" applyFont="1" applyFill="1" applyBorder="1" applyAlignment="1">
      <alignment wrapText="1"/>
    </xf>
    <xf numFmtId="3" fontId="107" fillId="57" borderId="0" xfId="348" applyNumberFormat="1" applyFont="1" applyFill="1" applyBorder="1" applyAlignment="1" applyProtection="1">
      <alignment horizontal="center" vertical="center" wrapText="1"/>
    </xf>
    <xf numFmtId="0" fontId="108" fillId="57" borderId="0" xfId="348" applyFont="1" applyFill="1" applyBorder="1" applyAlignment="1">
      <alignment horizontal="center" vertical="center" wrapText="1"/>
    </xf>
    <xf numFmtId="3" fontId="105" fillId="57" borderId="2" xfId="348" applyNumberFormat="1" applyFont="1" applyFill="1" applyBorder="1" applyAlignment="1" applyProtection="1">
      <alignment horizontal="center" vertical="center" wrapText="1"/>
    </xf>
    <xf numFmtId="3" fontId="105" fillId="0" borderId="2" xfId="348" applyNumberFormat="1" applyFont="1" applyFill="1" applyBorder="1" applyAlignment="1" applyProtection="1">
      <alignment horizontal="center" vertical="center" wrapText="1"/>
    </xf>
    <xf numFmtId="0" fontId="75" fillId="57" borderId="0" xfId="348" applyFont="1" applyFill="1" applyBorder="1" applyAlignment="1">
      <alignment horizontal="center" vertical="center" wrapText="1"/>
    </xf>
    <xf numFmtId="0" fontId="104" fillId="57" borderId="0" xfId="348" applyFont="1" applyFill="1" applyBorder="1" applyAlignment="1">
      <alignment horizontal="center" vertical="center"/>
    </xf>
    <xf numFmtId="0" fontId="104" fillId="57" borderId="0" xfId="348" applyFont="1" applyFill="1" applyBorder="1" applyAlignment="1">
      <alignment horizontal="center" vertical="center" wrapText="1"/>
    </xf>
    <xf numFmtId="0" fontId="105" fillId="57" borderId="0" xfId="348" applyNumberFormat="1" applyFont="1" applyFill="1" applyBorder="1" applyAlignment="1" applyProtection="1">
      <alignment horizontal="left" vertical="center" wrapText="1"/>
    </xf>
    <xf numFmtId="3" fontId="74" fillId="57" borderId="0" xfId="348" applyNumberFormat="1" applyFont="1" applyFill="1" applyBorder="1" applyAlignment="1" applyProtection="1">
      <alignment horizontal="center" vertical="center" wrapText="1"/>
    </xf>
    <xf numFmtId="188" fontId="75" fillId="57" borderId="2" xfId="348" applyNumberFormat="1" applyFont="1" applyFill="1" applyBorder="1" applyAlignment="1">
      <alignment horizontal="center" vertical="center"/>
    </xf>
    <xf numFmtId="0" fontId="74" fillId="0" borderId="2" xfId="348" applyNumberFormat="1" applyFont="1" applyFill="1" applyBorder="1" applyAlignment="1">
      <alignment vertical="center" wrapText="1"/>
    </xf>
    <xf numFmtId="189" fontId="75" fillId="57" borderId="2" xfId="348" applyNumberFormat="1" applyFont="1" applyFill="1" applyBorder="1" applyAlignment="1">
      <alignment horizontal="center" vertical="center" wrapText="1"/>
    </xf>
    <xf numFmtId="0" fontId="105" fillId="0" borderId="2" xfId="348" applyNumberFormat="1" applyFont="1" applyFill="1" applyBorder="1" applyAlignment="1" applyProtection="1">
      <alignment horizontal="left" vertical="center" wrapText="1"/>
    </xf>
    <xf numFmtId="49" fontId="73" fillId="57" borderId="2" xfId="348" applyNumberFormat="1" applyFont="1" applyFill="1" applyBorder="1" applyAlignment="1">
      <alignment horizontal="center" vertical="center"/>
    </xf>
    <xf numFmtId="0" fontId="73" fillId="0" borderId="2" xfId="348" applyNumberFormat="1" applyFont="1" applyFill="1" applyBorder="1" applyAlignment="1">
      <alignment horizontal="left" vertical="center" wrapText="1" indent="1"/>
    </xf>
    <xf numFmtId="0" fontId="73" fillId="0" borderId="2" xfId="348" applyNumberFormat="1" applyFont="1" applyFill="1" applyBorder="1" applyAlignment="1" applyProtection="1">
      <alignment horizontal="left" vertical="center" wrapText="1"/>
    </xf>
    <xf numFmtId="0" fontId="73" fillId="0" borderId="2" xfId="348" applyNumberFormat="1" applyFont="1" applyFill="1" applyBorder="1" applyAlignment="1">
      <alignment horizontal="left" vertical="center" wrapText="1" indent="2"/>
    </xf>
    <xf numFmtId="0" fontId="74" fillId="0" borderId="2" xfId="348" applyNumberFormat="1" applyFont="1" applyFill="1" applyBorder="1" applyAlignment="1" applyProtection="1">
      <alignment horizontal="left" vertical="center" wrapText="1"/>
    </xf>
    <xf numFmtId="0" fontId="75" fillId="0" borderId="2" xfId="348" applyNumberFormat="1" applyFont="1" applyFill="1" applyBorder="1" applyAlignment="1" applyProtection="1">
      <alignment horizontal="left" vertical="center" wrapText="1" indent="1"/>
    </xf>
    <xf numFmtId="0" fontId="73" fillId="0" borderId="2" xfId="348" applyNumberFormat="1" applyFont="1" applyFill="1" applyBorder="1" applyAlignment="1">
      <alignment horizontal="left" vertical="center" wrapText="1" indent="3"/>
    </xf>
    <xf numFmtId="0" fontId="73" fillId="0" borderId="2" xfId="348" applyNumberFormat="1" applyFont="1" applyFill="1" applyBorder="1" applyAlignment="1" applyProtection="1">
      <alignment horizontal="left" vertical="center" wrapText="1" indent="1"/>
    </xf>
    <xf numFmtId="0" fontId="73" fillId="0" borderId="2" xfId="348" applyNumberFormat="1" applyFont="1" applyFill="1" applyBorder="1" applyAlignment="1">
      <alignment horizontal="left" vertical="center" wrapText="1" indent="4"/>
    </xf>
    <xf numFmtId="0" fontId="73" fillId="0" borderId="2" xfId="348" applyNumberFormat="1" applyFont="1" applyFill="1" applyBorder="1" applyAlignment="1">
      <alignment horizontal="left" vertical="center" wrapText="1" indent="5"/>
    </xf>
    <xf numFmtId="0" fontId="104" fillId="0" borderId="0" xfId="348" applyFont="1" applyFill="1" applyBorder="1" applyAlignment="1">
      <alignment horizontal="left" vertical="center"/>
    </xf>
    <xf numFmtId="189" fontId="73" fillId="57" borderId="2" xfId="348" applyNumberFormat="1" applyFont="1" applyFill="1" applyBorder="1" applyAlignment="1">
      <alignment horizontal="center" vertical="center" wrapText="1"/>
    </xf>
    <xf numFmtId="0" fontId="73" fillId="0" borderId="0" xfId="348" applyFont="1" applyFill="1" applyBorder="1" applyAlignment="1">
      <alignment vertical="center" wrapText="1"/>
    </xf>
    <xf numFmtId="0" fontId="74" fillId="0" borderId="2" xfId="348" applyFont="1" applyFill="1" applyBorder="1" applyAlignment="1">
      <alignment horizontal="center" vertical="center" wrapText="1"/>
    </xf>
    <xf numFmtId="0" fontId="104" fillId="0" borderId="0" xfId="348" applyFont="1" applyBorder="1" applyAlignment="1">
      <alignment horizontal="left" vertical="center"/>
    </xf>
    <xf numFmtId="192" fontId="73" fillId="57" borderId="0" xfId="348" applyNumberFormat="1" applyFont="1" applyFill="1" applyBorder="1" applyAlignment="1">
      <alignment vertical="center" wrapText="1"/>
    </xf>
    <xf numFmtId="0" fontId="109" fillId="57" borderId="0" xfId="348" applyFont="1" applyFill="1" applyBorder="1" applyAlignment="1">
      <alignment vertical="center" wrapText="1"/>
    </xf>
    <xf numFmtId="0" fontId="109" fillId="57" borderId="0" xfId="348" applyFont="1" applyFill="1" applyBorder="1" applyAlignment="1">
      <alignment wrapText="1"/>
    </xf>
    <xf numFmtId="0" fontId="73" fillId="57" borderId="0" xfId="348" applyFont="1" applyFill="1" applyBorder="1" applyAlignment="1">
      <alignment horizontal="center" vertical="center" wrapText="1"/>
    </xf>
    <xf numFmtId="0" fontId="72" fillId="57" borderId="0" xfId="348" applyFont="1" applyFill="1"/>
    <xf numFmtId="0" fontId="73" fillId="57" borderId="0" xfId="348" applyFont="1" applyFill="1"/>
    <xf numFmtId="0" fontId="73" fillId="57" borderId="0" xfId="348" applyFont="1" applyFill="1" applyAlignment="1"/>
    <xf numFmtId="3" fontId="74" fillId="57" borderId="0" xfId="348" applyNumberFormat="1" applyFont="1" applyFill="1" applyBorder="1" applyAlignment="1" applyProtection="1">
      <alignment horizontal="left" vertical="center"/>
    </xf>
    <xf numFmtId="0" fontId="72" fillId="0" borderId="0" xfId="348" applyFont="1" applyBorder="1" applyAlignment="1">
      <alignment vertical="center" wrapText="1"/>
    </xf>
    <xf numFmtId="0" fontId="73" fillId="57" borderId="0" xfId="348" applyFont="1" applyFill="1" applyAlignment="1">
      <alignment horizontal="center" vertical="center" wrapText="1"/>
    </xf>
    <xf numFmtId="0" fontId="73" fillId="0" borderId="0" xfId="348" applyFont="1" applyAlignment="1">
      <alignment horizontal="center" vertical="center"/>
    </xf>
    <xf numFmtId="0" fontId="73" fillId="57" borderId="0" xfId="348" applyFont="1" applyFill="1" applyAlignment="1">
      <alignment vertical="center"/>
    </xf>
    <xf numFmtId="0" fontId="73" fillId="57" borderId="0" xfId="348" applyFont="1" applyFill="1" applyAlignment="1">
      <alignment vertical="center" wrapText="1"/>
    </xf>
    <xf numFmtId="0" fontId="75" fillId="57" borderId="0" xfId="348" applyFont="1" applyFill="1" applyAlignment="1">
      <alignment vertical="center" wrapText="1"/>
    </xf>
    <xf numFmtId="3" fontId="73" fillId="57" borderId="0" xfId="348" applyNumberFormat="1" applyFont="1" applyFill="1" applyAlignment="1" applyProtection="1">
      <alignment horizontal="center" wrapText="1"/>
      <protection locked="0"/>
    </xf>
    <xf numFmtId="0" fontId="75" fillId="57" borderId="0" xfId="348" applyFont="1" applyFill="1" applyAlignment="1"/>
    <xf numFmtId="0" fontId="75" fillId="57" borderId="0" xfId="348" applyFont="1" applyFill="1" applyAlignment="1">
      <alignment wrapText="1"/>
    </xf>
    <xf numFmtId="0" fontId="73" fillId="0" borderId="0" xfId="348" applyFont="1" applyBorder="1" applyAlignment="1">
      <alignment horizontal="left" vertical="center"/>
    </xf>
    <xf numFmtId="3" fontId="74" fillId="57" borderId="0" xfId="348" applyNumberFormat="1" applyFont="1" applyFill="1" applyBorder="1" applyAlignment="1" applyProtection="1">
      <alignment horizontal="center" vertical="center"/>
    </xf>
    <xf numFmtId="3" fontId="74" fillId="57" borderId="64" xfId="348" applyNumberFormat="1" applyFont="1" applyFill="1" applyBorder="1" applyAlignment="1" applyProtection="1">
      <alignment horizontal="center" vertical="center" wrapText="1"/>
    </xf>
    <xf numFmtId="188" fontId="75" fillId="57" borderId="64" xfId="348" applyNumberFormat="1" applyFont="1" applyFill="1" applyBorder="1" applyAlignment="1">
      <alignment horizontal="center" vertical="center"/>
    </xf>
    <xf numFmtId="188" fontId="75" fillId="57" borderId="0" xfId="348" applyNumberFormat="1" applyFont="1" applyFill="1" applyBorder="1" applyAlignment="1">
      <alignment horizontal="center" vertical="center"/>
    </xf>
    <xf numFmtId="0" fontId="74" fillId="57" borderId="64" xfId="348" applyFont="1" applyFill="1" applyBorder="1" applyAlignment="1">
      <alignment horizontal="left" vertical="center"/>
    </xf>
    <xf numFmtId="189" fontId="75" fillId="57" borderId="64" xfId="348" applyNumberFormat="1" applyFont="1" applyFill="1" applyBorder="1" applyAlignment="1">
      <alignment horizontal="center" vertical="center" wrapText="1"/>
    </xf>
    <xf numFmtId="0" fontId="109" fillId="57" borderId="0" xfId="348" applyFont="1" applyFill="1" applyAlignment="1">
      <alignment vertical="center"/>
    </xf>
    <xf numFmtId="0" fontId="73" fillId="57" borderId="64" xfId="348" applyFont="1" applyFill="1" applyBorder="1" applyAlignment="1">
      <alignment horizontal="left" vertical="center" indent="1"/>
    </xf>
    <xf numFmtId="189" fontId="75" fillId="57" borderId="64" xfId="348" applyNumberFormat="1" applyFont="1" applyFill="1" applyBorder="1" applyAlignment="1" applyProtection="1">
      <alignment horizontal="center" vertical="center" wrapText="1"/>
    </xf>
    <xf numFmtId="3" fontId="74" fillId="57" borderId="64" xfId="348" applyNumberFormat="1" applyFont="1" applyFill="1" applyBorder="1" applyAlignment="1" applyProtection="1">
      <alignment horizontal="left" vertical="center" wrapText="1"/>
    </xf>
    <xf numFmtId="0" fontId="73" fillId="57" borderId="64" xfId="348" applyFont="1" applyFill="1" applyBorder="1" applyAlignment="1">
      <alignment horizontal="center" vertical="center" wrapText="1"/>
    </xf>
    <xf numFmtId="3" fontId="74" fillId="57" borderId="0" xfId="348" applyNumberFormat="1" applyFont="1" applyFill="1" applyBorder="1" applyAlignment="1" applyProtection="1">
      <alignment horizontal="left" vertical="center" wrapText="1"/>
    </xf>
    <xf numFmtId="189" fontId="75" fillId="57" borderId="0" xfId="348" applyNumberFormat="1" applyFont="1" applyFill="1" applyBorder="1" applyAlignment="1">
      <alignment horizontal="center" vertical="center" wrapText="1"/>
    </xf>
    <xf numFmtId="0" fontId="75" fillId="57" borderId="0" xfId="348" applyFont="1" applyFill="1"/>
    <xf numFmtId="0" fontId="73" fillId="57" borderId="0" xfId="348" applyFont="1" applyFill="1" applyBorder="1"/>
    <xf numFmtId="0" fontId="73" fillId="57" borderId="0" xfId="348" applyFont="1" applyFill="1" applyBorder="1" applyAlignment="1"/>
    <xf numFmtId="0" fontId="72" fillId="57" borderId="0" xfId="348" applyFont="1" applyFill="1" applyAlignment="1">
      <alignment wrapText="1"/>
    </xf>
    <xf numFmtId="189" fontId="75" fillId="57" borderId="0" xfId="348" applyNumberFormat="1" applyFont="1" applyFill="1" applyAlignment="1">
      <alignment horizontal="center" vertical="center" wrapText="1"/>
    </xf>
    <xf numFmtId="0" fontId="75" fillId="57" borderId="0" xfId="348" applyFont="1" applyFill="1" applyBorder="1" applyAlignment="1">
      <alignment horizontal="center" vertical="center"/>
    </xf>
    <xf numFmtId="0" fontId="75" fillId="57" borderId="66" xfId="348" applyFont="1" applyFill="1" applyBorder="1" applyAlignment="1">
      <alignment horizontal="center" vertical="center"/>
    </xf>
    <xf numFmtId="49" fontId="73" fillId="57" borderId="0" xfId="348" applyNumberFormat="1" applyFont="1" applyFill="1" applyBorder="1" applyAlignment="1">
      <alignment wrapText="1"/>
    </xf>
    <xf numFmtId="49" fontId="73" fillId="57" borderId="0" xfId="348" applyNumberFormat="1" applyFont="1" applyFill="1" applyBorder="1" applyAlignment="1">
      <alignment horizontal="center" wrapText="1"/>
    </xf>
    <xf numFmtId="0" fontId="73" fillId="57" borderId="71" xfId="348" applyFont="1" applyFill="1" applyBorder="1" applyAlignment="1">
      <alignment horizontal="center" vertical="center" wrapText="1"/>
    </xf>
    <xf numFmtId="0" fontId="73" fillId="57" borderId="19" xfId="348" applyFont="1" applyFill="1" applyBorder="1" applyAlignment="1">
      <alignment horizontal="center" vertical="center" wrapText="1"/>
    </xf>
    <xf numFmtId="0" fontId="73" fillId="57" borderId="29" xfId="348" applyFont="1" applyFill="1" applyBorder="1" applyAlignment="1">
      <alignment horizontal="center" vertical="center" wrapText="1"/>
    </xf>
    <xf numFmtId="0" fontId="75" fillId="57" borderId="0" xfId="348" applyFont="1" applyFill="1" applyBorder="1" applyAlignment="1">
      <alignment horizontal="center"/>
    </xf>
    <xf numFmtId="0" fontId="75" fillId="57" borderId="0" xfId="348" applyFont="1" applyFill="1" applyBorder="1" applyAlignment="1"/>
    <xf numFmtId="49" fontId="74" fillId="57" borderId="64" xfId="348" applyNumberFormat="1" applyFont="1" applyFill="1" applyBorder="1" applyAlignment="1">
      <alignment horizontal="left" wrapText="1"/>
    </xf>
    <xf numFmtId="3" fontId="74" fillId="70" borderId="64" xfId="348" applyNumberFormat="1" applyFont="1" applyFill="1" applyBorder="1" applyAlignment="1" applyProtection="1">
      <alignment horizontal="center" vertical="center"/>
      <protection locked="0"/>
    </xf>
    <xf numFmtId="49" fontId="73" fillId="70" borderId="64" xfId="348" applyNumberFormat="1" applyFont="1" applyFill="1" applyBorder="1" applyAlignment="1">
      <alignment horizontal="center" vertical="center"/>
    </xf>
    <xf numFmtId="49" fontId="74" fillId="57" borderId="64" xfId="348" applyNumberFormat="1" applyFont="1" applyFill="1" applyBorder="1" applyAlignment="1">
      <alignment horizontal="left" wrapText="1" indent="1"/>
    </xf>
    <xf numFmtId="49" fontId="74" fillId="57" borderId="64" xfId="348" applyNumberFormat="1" applyFont="1" applyFill="1" applyBorder="1" applyAlignment="1">
      <alignment horizontal="left" wrapText="1" indent="2"/>
    </xf>
    <xf numFmtId="49" fontId="73" fillId="57" borderId="64" xfId="348" applyNumberFormat="1" applyFont="1" applyFill="1" applyBorder="1" applyAlignment="1">
      <alignment horizontal="left" wrapText="1" indent="3"/>
    </xf>
    <xf numFmtId="49" fontId="73" fillId="57" borderId="64" xfId="348" applyNumberFormat="1" applyFont="1" applyFill="1" applyBorder="1" applyAlignment="1">
      <alignment horizontal="left" wrapText="1" indent="2"/>
    </xf>
    <xf numFmtId="49" fontId="73" fillId="57" borderId="64" xfId="348" quotePrefix="1" applyNumberFormat="1" applyFont="1" applyFill="1" applyBorder="1" applyAlignment="1">
      <alignment horizontal="left" wrapText="1" indent="3"/>
    </xf>
    <xf numFmtId="0" fontId="123" fillId="57" borderId="0" xfId="348" applyFont="1" applyFill="1" applyBorder="1" applyAlignment="1">
      <alignment horizontal="left" vertical="center"/>
    </xf>
    <xf numFmtId="49" fontId="73" fillId="0" borderId="64" xfId="348" applyNumberFormat="1" applyFont="1" applyFill="1" applyBorder="1" applyAlignment="1">
      <alignment horizontal="left" wrapText="1" indent="3"/>
    </xf>
    <xf numFmtId="189" fontId="73" fillId="0" borderId="64" xfId="348" applyNumberFormat="1" applyFont="1" applyFill="1" applyBorder="1" applyAlignment="1">
      <alignment horizontal="center" vertical="center" wrapText="1"/>
    </xf>
    <xf numFmtId="0" fontId="73" fillId="0" borderId="0" xfId="348" applyFont="1" applyFill="1"/>
    <xf numFmtId="0" fontId="124" fillId="57" borderId="0" xfId="348" applyFont="1" applyFill="1" applyBorder="1"/>
    <xf numFmtId="49" fontId="73" fillId="0" borderId="64" xfId="348" applyNumberFormat="1" applyFont="1" applyFill="1" applyBorder="1" applyAlignment="1">
      <alignment horizontal="left" wrapText="1" indent="2"/>
    </xf>
    <xf numFmtId="189" fontId="75" fillId="0" borderId="64" xfId="348" applyNumberFormat="1" applyFont="1" applyFill="1" applyBorder="1" applyAlignment="1">
      <alignment horizontal="center" vertical="center" wrapText="1"/>
    </xf>
    <xf numFmtId="0" fontId="109" fillId="0" borderId="0" xfId="348" applyFont="1" applyFill="1" applyAlignment="1">
      <alignment vertical="center"/>
    </xf>
    <xf numFmtId="0" fontId="75" fillId="0" borderId="0" xfId="348" applyFont="1" applyFill="1"/>
    <xf numFmtId="49" fontId="73" fillId="57" borderId="64" xfId="348" applyNumberFormat="1" applyFont="1" applyFill="1" applyBorder="1" applyAlignment="1">
      <alignment horizontal="left" wrapText="1" indent="1"/>
    </xf>
    <xf numFmtId="49" fontId="73" fillId="0" borderId="64" xfId="348" applyNumberFormat="1" applyFont="1" applyFill="1" applyBorder="1" applyAlignment="1">
      <alignment horizontal="left" wrapText="1" indent="1"/>
    </xf>
    <xf numFmtId="49" fontId="74" fillId="57" borderId="64" xfId="348" applyNumberFormat="1" applyFont="1" applyFill="1" applyBorder="1" applyAlignment="1">
      <alignment wrapText="1"/>
    </xf>
    <xf numFmtId="0" fontId="75" fillId="57" borderId="64" xfId="348" applyFont="1" applyFill="1" applyBorder="1" applyAlignment="1">
      <alignment horizontal="center" vertical="center"/>
    </xf>
    <xf numFmtId="0" fontId="73" fillId="57" borderId="64" xfId="348" applyFont="1" applyFill="1" applyBorder="1" applyAlignment="1">
      <alignment horizontal="left" wrapText="1" indent="1"/>
    </xf>
    <xf numFmtId="0" fontId="73" fillId="57" borderId="64" xfId="348" quotePrefix="1" applyFont="1" applyFill="1" applyBorder="1" applyAlignment="1">
      <alignment horizontal="left" wrapText="1" indent="1"/>
    </xf>
    <xf numFmtId="0" fontId="105" fillId="57" borderId="0" xfId="348" applyFont="1" applyFill="1"/>
    <xf numFmtId="0" fontId="75" fillId="57" borderId="0" xfId="348" applyFont="1" applyFill="1" applyAlignment="1">
      <alignment horizontal="center" vertical="center"/>
    </xf>
    <xf numFmtId="189" fontId="75" fillId="57" borderId="0" xfId="348" applyNumberFormat="1" applyFont="1" applyFill="1" applyAlignment="1">
      <alignment horizontal="center" wrapText="1"/>
    </xf>
    <xf numFmtId="0" fontId="73" fillId="57" borderId="0" xfId="348" applyFont="1" applyFill="1" applyAlignment="1">
      <alignment wrapText="1"/>
    </xf>
    <xf numFmtId="0" fontId="109" fillId="57" borderId="0" xfId="348" applyFont="1" applyFill="1" applyBorder="1"/>
    <xf numFmtId="0" fontId="74" fillId="57" borderId="0" xfId="348" applyFont="1" applyFill="1" applyBorder="1" applyAlignment="1">
      <alignment wrapText="1"/>
    </xf>
    <xf numFmtId="0" fontId="74" fillId="57" borderId="0" xfId="348" applyFont="1" applyFill="1"/>
    <xf numFmtId="0" fontId="74" fillId="57" borderId="64" xfId="348" applyFont="1" applyFill="1" applyBorder="1" applyAlignment="1">
      <alignment horizontal="center" vertical="center" wrapText="1"/>
    </xf>
    <xf numFmtId="0" fontId="73" fillId="57" borderId="0" xfId="348" applyFont="1" applyFill="1" applyAlignment="1">
      <alignment horizontal="center" wrapText="1"/>
    </xf>
    <xf numFmtId="0" fontId="109" fillId="57" borderId="0" xfId="348" applyFont="1" applyFill="1" applyBorder="1" applyAlignment="1">
      <alignment horizontal="center" wrapText="1"/>
    </xf>
    <xf numFmtId="0" fontId="73" fillId="57" borderId="0" xfId="348" applyFont="1" applyFill="1" applyBorder="1" applyAlignment="1">
      <alignment horizontal="center" wrapText="1"/>
    </xf>
    <xf numFmtId="188" fontId="75" fillId="57" borderId="71" xfId="348" applyNumberFormat="1" applyFont="1" applyFill="1" applyBorder="1" applyAlignment="1">
      <alignment horizontal="center" vertical="center"/>
    </xf>
    <xf numFmtId="192" fontId="75" fillId="57" borderId="0" xfId="348" applyNumberFormat="1" applyFont="1" applyFill="1" applyBorder="1"/>
    <xf numFmtId="189" fontId="75" fillId="57" borderId="65" xfId="348" applyNumberFormat="1" applyFont="1" applyFill="1" applyBorder="1" applyAlignment="1">
      <alignment horizontal="center" vertical="center" wrapText="1"/>
    </xf>
    <xf numFmtId="3" fontId="74" fillId="57" borderId="0" xfId="348" applyNumberFormat="1" applyFont="1" applyFill="1" applyBorder="1" applyAlignment="1" applyProtection="1">
      <alignment horizontal="center" vertical="center"/>
      <protection locked="0"/>
    </xf>
    <xf numFmtId="49" fontId="73" fillId="57" borderId="0" xfId="348" applyNumberFormat="1" applyFont="1" applyFill="1" applyBorder="1" applyAlignment="1">
      <alignment horizontal="center" vertical="center"/>
    </xf>
    <xf numFmtId="189" fontId="75" fillId="0" borderId="65" xfId="348" applyNumberFormat="1" applyFont="1" applyFill="1" applyBorder="1" applyAlignment="1">
      <alignment horizontal="center" vertical="center" wrapText="1"/>
    </xf>
    <xf numFmtId="49" fontId="74" fillId="57" borderId="64" xfId="348" applyNumberFormat="1" applyFont="1" applyFill="1" applyBorder="1" applyAlignment="1">
      <alignment horizontal="left" wrapText="1" indent="3"/>
    </xf>
    <xf numFmtId="49" fontId="73" fillId="57" borderId="64" xfId="348" applyNumberFormat="1" applyFont="1" applyFill="1" applyBorder="1" applyAlignment="1">
      <alignment horizontal="left" indent="4"/>
    </xf>
    <xf numFmtId="0" fontId="109" fillId="57" borderId="0" xfId="348" applyFont="1" applyFill="1" applyBorder="1" applyAlignment="1">
      <alignment vertical="center"/>
    </xf>
    <xf numFmtId="49" fontId="73" fillId="57" borderId="64" xfId="348" quotePrefix="1" applyNumberFormat="1" applyFont="1" applyFill="1" applyBorder="1" applyAlignment="1">
      <alignment horizontal="left" indent="4"/>
    </xf>
    <xf numFmtId="3" fontId="74" fillId="57" borderId="0" xfId="348" applyNumberFormat="1" applyFont="1" applyFill="1" applyBorder="1" applyProtection="1">
      <protection locked="0"/>
    </xf>
    <xf numFmtId="49" fontId="73" fillId="57" borderId="64" xfId="348" applyNumberFormat="1" applyFont="1" applyFill="1" applyBorder="1" applyAlignment="1">
      <alignment horizontal="left" indent="3"/>
    </xf>
    <xf numFmtId="0" fontId="109" fillId="57" borderId="0" xfId="348" applyFont="1" applyFill="1" applyBorder="1" applyAlignment="1">
      <alignment horizontal="left" vertical="center"/>
    </xf>
    <xf numFmtId="0" fontId="73" fillId="57" borderId="0" xfId="348" applyFont="1" applyFill="1" applyBorder="1" applyAlignment="1">
      <alignment horizontal="left" vertical="center" indent="1"/>
    </xf>
    <xf numFmtId="3" fontId="74" fillId="57" borderId="0" xfId="348" applyNumberFormat="1" applyFont="1" applyFill="1" applyBorder="1" applyAlignment="1" applyProtection="1">
      <alignment horizontal="left" indent="1"/>
      <protection locked="0"/>
    </xf>
    <xf numFmtId="0" fontId="73" fillId="57" borderId="0" xfId="348" applyFont="1" applyFill="1" applyBorder="1" applyAlignment="1">
      <alignment horizontal="left" indent="1"/>
    </xf>
    <xf numFmtId="49" fontId="73" fillId="57" borderId="64" xfId="348" applyNumberFormat="1" applyFont="1" applyFill="1" applyBorder="1" applyAlignment="1">
      <alignment horizontal="left" indent="2"/>
    </xf>
    <xf numFmtId="49" fontId="74" fillId="57" borderId="64" xfId="348" applyNumberFormat="1" applyFont="1" applyFill="1" applyBorder="1" applyAlignment="1">
      <alignment horizontal="left" indent="2"/>
    </xf>
    <xf numFmtId="49" fontId="73" fillId="57" borderId="64" xfId="348" quotePrefix="1" applyNumberFormat="1" applyFont="1" applyFill="1" applyBorder="1" applyAlignment="1">
      <alignment horizontal="left" indent="3"/>
    </xf>
    <xf numFmtId="49" fontId="73" fillId="57" borderId="64" xfId="348" applyNumberFormat="1" applyFont="1" applyFill="1" applyBorder="1" applyAlignment="1">
      <alignment horizontal="left" indent="1"/>
    </xf>
    <xf numFmtId="49" fontId="74" fillId="57" borderId="64" xfId="348" applyNumberFormat="1" applyFont="1" applyFill="1" applyBorder="1" applyAlignment="1">
      <alignment horizontal="left" indent="1"/>
    </xf>
    <xf numFmtId="3" fontId="73" fillId="57" borderId="0" xfId="348" applyNumberFormat="1" applyFont="1" applyFill="1" applyBorder="1" applyProtection="1">
      <protection locked="0"/>
    </xf>
    <xf numFmtId="49" fontId="74" fillId="57" borderId="64" xfId="348" applyNumberFormat="1" applyFont="1" applyFill="1" applyBorder="1" applyAlignment="1">
      <alignment horizontal="left"/>
    </xf>
    <xf numFmtId="49" fontId="74" fillId="57" borderId="64" xfId="348" applyNumberFormat="1" applyFont="1" applyFill="1" applyBorder="1"/>
    <xf numFmtId="189" fontId="75" fillId="57" borderId="64" xfId="348" applyNumberFormat="1" applyFont="1" applyFill="1" applyBorder="1" applyAlignment="1">
      <alignment horizontal="center" wrapText="1"/>
    </xf>
    <xf numFmtId="3" fontId="109" fillId="57" borderId="0" xfId="348" applyNumberFormat="1" applyFont="1" applyFill="1" applyBorder="1" applyProtection="1">
      <protection locked="0"/>
    </xf>
    <xf numFmtId="0" fontId="73" fillId="57" borderId="64" xfId="348" applyFont="1" applyFill="1" applyBorder="1" applyAlignment="1">
      <alignment horizontal="left" indent="1"/>
    </xf>
    <xf numFmtId="0" fontId="73" fillId="57" borderId="64" xfId="348" quotePrefix="1" applyFont="1" applyFill="1" applyBorder="1" applyAlignment="1">
      <alignment horizontal="left" indent="1"/>
    </xf>
    <xf numFmtId="0" fontId="73" fillId="57" borderId="0" xfId="348" applyFont="1" applyFill="1" applyAlignment="1">
      <alignment horizontal="center"/>
    </xf>
    <xf numFmtId="189" fontId="72" fillId="57" borderId="0" xfId="348" applyNumberFormat="1" applyFont="1" applyFill="1" applyAlignment="1">
      <alignment horizontal="center" wrapText="1"/>
    </xf>
    <xf numFmtId="0" fontId="105" fillId="57" borderId="0" xfId="348" applyFont="1" applyFill="1" applyBorder="1" applyAlignment="1"/>
    <xf numFmtId="0" fontId="125" fillId="57" borderId="0" xfId="348" applyFont="1" applyFill="1" applyBorder="1"/>
    <xf numFmtId="0" fontId="73" fillId="57" borderId="64" xfId="348" applyFont="1" applyFill="1" applyBorder="1" applyAlignment="1">
      <alignment vertical="center" wrapText="1"/>
    </xf>
    <xf numFmtId="0" fontId="125" fillId="57" borderId="0" xfId="348" applyFont="1" applyFill="1" applyAlignment="1">
      <alignment horizontal="center" wrapText="1"/>
    </xf>
    <xf numFmtId="189" fontId="75" fillId="0" borderId="64" xfId="348" applyNumberFormat="1" applyFont="1" applyFill="1" applyBorder="1" applyAlignment="1">
      <alignment horizontal="center" wrapText="1"/>
    </xf>
    <xf numFmtId="3" fontId="74" fillId="0" borderId="0" xfId="348" applyNumberFormat="1" applyFont="1" applyFill="1" applyBorder="1" applyProtection="1">
      <protection locked="0"/>
    </xf>
    <xf numFmtId="0" fontId="104" fillId="57" borderId="0" xfId="348" applyFont="1" applyFill="1" applyBorder="1" applyAlignment="1">
      <alignment vertical="center"/>
    </xf>
    <xf numFmtId="3" fontId="104" fillId="57" borderId="0" xfId="348" applyNumberFormat="1" applyFont="1" applyFill="1" applyAlignment="1" applyProtection="1">
      <alignment vertical="center"/>
      <protection locked="0"/>
    </xf>
    <xf numFmtId="0" fontId="73" fillId="57" borderId="0" xfId="348" applyFont="1" applyFill="1" applyBorder="1" applyAlignment="1">
      <alignment wrapText="1"/>
    </xf>
    <xf numFmtId="189" fontId="75" fillId="57" borderId="0" xfId="348" applyNumberFormat="1" applyFont="1" applyFill="1" applyAlignment="1">
      <alignment wrapText="1"/>
    </xf>
    <xf numFmtId="3" fontId="74" fillId="57" borderId="39" xfId="348" applyNumberFormat="1" applyFont="1" applyFill="1" applyBorder="1" applyAlignment="1" applyProtection="1">
      <alignment horizontal="left" vertical="center"/>
    </xf>
    <xf numFmtId="3" fontId="74" fillId="57" borderId="40" xfId="348" applyNumberFormat="1" applyFont="1" applyFill="1" applyBorder="1" applyAlignment="1" applyProtection="1">
      <alignment horizontal="center" vertical="center" wrapText="1"/>
    </xf>
    <xf numFmtId="0" fontId="73" fillId="57" borderId="40" xfId="348" applyFont="1" applyFill="1" applyBorder="1" applyAlignment="1">
      <alignment wrapText="1"/>
    </xf>
    <xf numFmtId="11" fontId="73" fillId="0" borderId="0" xfId="348" applyNumberFormat="1" applyFont="1" applyFill="1" applyAlignment="1">
      <alignment wrapText="1"/>
    </xf>
    <xf numFmtId="0" fontId="74" fillId="57" borderId="0" xfId="348" applyFont="1" applyFill="1" applyBorder="1" applyAlignment="1">
      <alignment vertical="center" wrapText="1"/>
    </xf>
    <xf numFmtId="189" fontId="75" fillId="57" borderId="0" xfId="348" applyNumberFormat="1" applyFont="1" applyFill="1" applyBorder="1" applyAlignment="1">
      <alignment wrapText="1"/>
    </xf>
    <xf numFmtId="0" fontId="74" fillId="57" borderId="64" xfId="348" applyFont="1" applyFill="1" applyBorder="1" applyAlignment="1">
      <alignment vertical="center" wrapText="1"/>
    </xf>
    <xf numFmtId="0" fontId="109" fillId="57" borderId="0" xfId="348" applyFont="1" applyFill="1" applyAlignment="1">
      <alignment vertical="center" wrapText="1"/>
    </xf>
    <xf numFmtId="0" fontId="126" fillId="57" borderId="0" xfId="348" applyFont="1" applyFill="1" applyBorder="1" applyAlignment="1"/>
    <xf numFmtId="3" fontId="7" fillId="0" borderId="0" xfId="309" applyNumberFormat="1" applyBorder="1" applyProtection="1">
      <protection locked="0"/>
    </xf>
    <xf numFmtId="3" fontId="7" fillId="0" borderId="0" xfId="309" applyNumberFormat="1" applyBorder="1" applyAlignment="1" applyProtection="1">
      <alignment horizontal="center"/>
      <protection locked="0"/>
    </xf>
    <xf numFmtId="0" fontId="3" fillId="0" borderId="0" xfId="309" applyFont="1" applyProtection="1"/>
    <xf numFmtId="0" fontId="128" fillId="0" borderId="0" xfId="309" applyFont="1" applyProtection="1"/>
    <xf numFmtId="3" fontId="78" fillId="67" borderId="56" xfId="0" applyNumberFormat="1" applyFont="1" applyFill="1" applyBorder="1" applyAlignment="1" applyProtection="1">
      <alignment horizontal="center" vertical="center"/>
    </xf>
    <xf numFmtId="3" fontId="109" fillId="57" borderId="0" xfId="348" applyNumberFormat="1" applyFont="1" applyFill="1" applyBorder="1" applyAlignment="1">
      <alignment horizontal="left" vertical="center"/>
    </xf>
    <xf numFmtId="3" fontId="109" fillId="0" borderId="0" xfId="348" applyNumberFormat="1" applyFont="1" applyFill="1" applyAlignment="1">
      <alignment vertical="center"/>
    </xf>
    <xf numFmtId="0" fontId="78" fillId="0" borderId="51" xfId="0" applyFont="1" applyBorder="1" applyAlignment="1" applyProtection="1">
      <alignment horizontal="center" vertical="center"/>
    </xf>
    <xf numFmtId="0" fontId="2" fillId="0" borderId="6" xfId="309" applyFont="1" applyBorder="1" applyProtection="1"/>
    <xf numFmtId="3" fontId="21" fillId="0" borderId="48" xfId="0" applyNumberFormat="1" applyFont="1" applyFill="1" applyBorder="1" applyAlignment="1" applyProtection="1">
      <alignment horizontal="left" vertical="center" wrapText="1" indent="1"/>
    </xf>
    <xf numFmtId="3" fontId="21" fillId="57" borderId="48" xfId="0" applyNumberFormat="1" applyFont="1" applyFill="1" applyBorder="1" applyAlignment="1" applyProtection="1">
      <alignment horizontal="left" vertical="center" wrapText="1" indent="1"/>
    </xf>
    <xf numFmtId="3" fontId="21" fillId="57" borderId="57" xfId="0" applyNumberFormat="1" applyFont="1" applyFill="1" applyBorder="1" applyAlignment="1" applyProtection="1">
      <alignment horizontal="left" vertical="center" wrapText="1" indent="1"/>
    </xf>
    <xf numFmtId="3" fontId="21" fillId="57" borderId="50" xfId="0" applyNumberFormat="1" applyFont="1" applyFill="1" applyBorder="1" applyAlignment="1" applyProtection="1">
      <alignment horizontal="left" vertical="center" wrapText="1" indent="1"/>
    </xf>
    <xf numFmtId="0" fontId="129" fillId="0" borderId="0" xfId="0" applyFont="1"/>
    <xf numFmtId="0" fontId="1" fillId="0" borderId="6" xfId="309" applyFont="1" applyBorder="1" applyProtection="1">
      <protection locked="0"/>
    </xf>
    <xf numFmtId="3" fontId="1" fillId="0" borderId="6" xfId="309" applyNumberFormat="1" applyFont="1" applyBorder="1" applyProtection="1">
      <protection locked="0"/>
    </xf>
    <xf numFmtId="3" fontId="1" fillId="0" borderId="6" xfId="309" applyNumberFormat="1" applyFont="1" applyBorder="1" applyAlignment="1" applyProtection="1">
      <alignment horizontal="center"/>
      <protection locked="0"/>
    </xf>
    <xf numFmtId="3" fontId="73" fillId="0" borderId="2" xfId="0" applyNumberFormat="1" applyFont="1" applyFill="1" applyBorder="1" applyAlignment="1" applyProtection="1">
      <alignment horizontal="right" vertical="center" indent="1"/>
      <protection locked="0"/>
    </xf>
    <xf numFmtId="3" fontId="73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73" fillId="65" borderId="2" xfId="0" applyNumberFormat="1" applyFont="1" applyFill="1" applyBorder="1" applyAlignment="1">
      <alignment horizontal="right" indent="1"/>
    </xf>
    <xf numFmtId="3" fontId="21" fillId="0" borderId="2" xfId="0" applyNumberFormat="1" applyFont="1" applyFill="1" applyBorder="1" applyAlignment="1" applyProtection="1">
      <alignment horizontal="right" vertical="center" indent="1"/>
      <protection locked="0"/>
    </xf>
    <xf numFmtId="3" fontId="21" fillId="0" borderId="2" xfId="0" applyNumberFormat="1" applyFont="1" applyBorder="1" applyAlignment="1" applyProtection="1">
      <alignment horizontal="right" vertical="center" indent="1"/>
      <protection locked="0"/>
    </xf>
    <xf numFmtId="49" fontId="21" fillId="65" borderId="2" xfId="0" applyNumberFormat="1" applyFont="1" applyFill="1" applyBorder="1" applyAlignment="1">
      <alignment horizontal="right" indent="1"/>
    </xf>
    <xf numFmtId="3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73" fillId="57" borderId="2" xfId="348" applyFont="1" applyFill="1" applyBorder="1" applyAlignment="1" applyProtection="1">
      <alignment horizontal="right" vertical="center" wrapText="1" indent="1"/>
      <protection locked="0"/>
    </xf>
    <xf numFmtId="49" fontId="73" fillId="70" borderId="2" xfId="348" applyNumberFormat="1" applyFont="1" applyFill="1" applyBorder="1" applyAlignment="1">
      <alignment horizontal="right" vertical="center" indent="1"/>
    </xf>
    <xf numFmtId="0" fontId="73" fillId="70" borderId="2" xfId="348" applyFont="1" applyFill="1" applyBorder="1" applyAlignment="1">
      <alignment horizontal="right" vertical="center" wrapText="1" indent="1"/>
    </xf>
    <xf numFmtId="0" fontId="108" fillId="70" borderId="2" xfId="348" applyFont="1" applyFill="1" applyBorder="1" applyAlignment="1">
      <alignment horizontal="right" vertical="center" wrapText="1" indent="1"/>
    </xf>
    <xf numFmtId="0" fontId="75" fillId="57" borderId="2" xfId="348" applyFont="1" applyFill="1" applyBorder="1" applyAlignment="1" applyProtection="1">
      <alignment horizontal="right" vertical="center" wrapText="1" indent="1"/>
      <protection locked="0"/>
    </xf>
    <xf numFmtId="0" fontId="73" fillId="0" borderId="2" xfId="348" applyFont="1" applyFill="1" applyBorder="1" applyAlignment="1" applyProtection="1">
      <alignment horizontal="right" vertical="center" wrapText="1" indent="1"/>
      <protection locked="0"/>
    </xf>
    <xf numFmtId="0" fontId="75" fillId="70" borderId="2" xfId="348" applyFont="1" applyFill="1" applyBorder="1" applyAlignment="1">
      <alignment horizontal="right" vertical="center" wrapText="1" indent="1"/>
    </xf>
    <xf numFmtId="0" fontId="75" fillId="0" borderId="2" xfId="348" applyFont="1" applyFill="1" applyBorder="1" applyAlignment="1" applyProtection="1">
      <alignment horizontal="right" vertical="center" wrapText="1" indent="1"/>
      <protection locked="0"/>
    </xf>
    <xf numFmtId="0" fontId="21" fillId="65" borderId="2" xfId="0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right" indent="1"/>
    </xf>
    <xf numFmtId="3" fontId="68" fillId="57" borderId="2" xfId="0" applyNumberFormat="1" applyFont="1" applyFill="1" applyBorder="1" applyAlignment="1" applyProtection="1">
      <alignment horizontal="right" vertical="center" wrapText="1" indent="1"/>
    </xf>
    <xf numFmtId="188" fontId="95" fillId="57" borderId="2" xfId="0" applyNumberFormat="1" applyFont="1" applyFill="1" applyBorder="1" applyAlignment="1">
      <alignment horizontal="right" indent="1"/>
    </xf>
    <xf numFmtId="3" fontId="95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8" fillId="65" borderId="2" xfId="0" applyFont="1" applyFill="1" applyBorder="1" applyAlignment="1">
      <alignment horizontal="right" vertical="center" wrapText="1" indent="1"/>
    </xf>
    <xf numFmtId="3" fontId="95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95" fillId="59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21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1" fillId="65" borderId="2" xfId="0" applyNumberFormat="1" applyFont="1" applyFill="1" applyBorder="1" applyAlignment="1">
      <alignment horizontal="right" vertical="center" wrapText="1" indent="1"/>
    </xf>
    <xf numFmtId="3" fontId="95" fillId="57" borderId="2" xfId="0" applyNumberFormat="1" applyFont="1" applyFill="1" applyBorder="1" applyAlignment="1" applyProtection="1">
      <alignment horizontal="right" vertical="center" indent="1"/>
      <protection locked="0"/>
    </xf>
    <xf numFmtId="0" fontId="21" fillId="57" borderId="2" xfId="0" applyFont="1" applyFill="1" applyBorder="1" applyAlignment="1" applyProtection="1">
      <alignment horizontal="right" vertical="center" wrapText="1" indent="1"/>
      <protection locked="0"/>
    </xf>
    <xf numFmtId="0" fontId="10" fillId="65" borderId="2" xfId="0" applyFont="1" applyFill="1" applyBorder="1" applyAlignment="1">
      <alignment horizontal="right" vertical="center" indent="1"/>
    </xf>
    <xf numFmtId="3" fontId="73" fillId="57" borderId="64" xfId="348" applyNumberFormat="1" applyFont="1" applyFill="1" applyBorder="1" applyAlignment="1" applyProtection="1">
      <alignment horizontal="right" vertical="center" indent="1"/>
      <protection locked="0"/>
    </xf>
    <xf numFmtId="3" fontId="73" fillId="57" borderId="64" xfId="348" applyNumberFormat="1" applyFont="1" applyFill="1" applyBorder="1" applyAlignment="1" applyProtection="1">
      <alignment horizontal="right" vertical="center" wrapText="1" indent="1"/>
      <protection locked="0"/>
    </xf>
    <xf numFmtId="3" fontId="74" fillId="70" borderId="64" xfId="348" applyNumberFormat="1" applyFont="1" applyFill="1" applyBorder="1" applyAlignment="1" applyProtection="1">
      <alignment horizontal="right" vertical="center" wrapText="1" indent="1"/>
      <protection locked="0"/>
    </xf>
    <xf numFmtId="3" fontId="73" fillId="70" borderId="64" xfId="348" applyNumberFormat="1" applyFont="1" applyFill="1" applyBorder="1" applyAlignment="1" applyProtection="1">
      <alignment horizontal="right" vertical="center" wrapText="1" indent="1"/>
      <protection locked="0"/>
    </xf>
    <xf numFmtId="49" fontId="73" fillId="70" borderId="64" xfId="348" applyNumberFormat="1" applyFont="1" applyFill="1" applyBorder="1" applyAlignment="1">
      <alignment horizontal="right" vertical="center" wrapText="1" indent="1"/>
    </xf>
    <xf numFmtId="3" fontId="74" fillId="70" borderId="29" xfId="348" applyNumberFormat="1" applyFont="1" applyFill="1" applyBorder="1" applyAlignment="1" applyProtection="1">
      <alignment horizontal="right" vertical="center" wrapText="1" indent="1"/>
      <protection locked="0"/>
    </xf>
    <xf numFmtId="3" fontId="73" fillId="0" borderId="64" xfId="348" applyNumberFormat="1" applyFont="1" applyFill="1" applyBorder="1" applyAlignment="1" applyProtection="1">
      <alignment horizontal="right" vertical="center" wrapText="1" indent="1"/>
      <protection locked="0"/>
    </xf>
    <xf numFmtId="49" fontId="73" fillId="70" borderId="64" xfId="348" applyNumberFormat="1" applyFont="1" applyFill="1" applyBorder="1" applyAlignment="1" applyProtection="1">
      <alignment horizontal="right" vertical="center" wrapText="1" indent="1"/>
      <protection locked="0"/>
    </xf>
    <xf numFmtId="3" fontId="73" fillId="70" borderId="64" xfId="348" applyNumberFormat="1" applyFont="1" applyFill="1" applyBorder="1" applyAlignment="1">
      <alignment horizontal="right" vertical="center" wrapText="1" indent="1"/>
    </xf>
    <xf numFmtId="3" fontId="74" fillId="70" borderId="64" xfId="348" applyNumberFormat="1" applyFont="1" applyFill="1" applyBorder="1" applyAlignment="1" applyProtection="1">
      <alignment horizontal="center" vertical="center"/>
    </xf>
    <xf numFmtId="49" fontId="73" fillId="70" borderId="64" xfId="348" applyNumberFormat="1" applyFont="1" applyFill="1" applyBorder="1" applyAlignment="1" applyProtection="1">
      <alignment horizontal="center" vertical="center"/>
    </xf>
    <xf numFmtId="3" fontId="107" fillId="70" borderId="64" xfId="348" applyNumberFormat="1" applyFont="1" applyFill="1" applyBorder="1" applyAlignment="1" applyProtection="1">
      <alignment horizontal="center" vertical="center"/>
    </xf>
    <xf numFmtId="49" fontId="74" fillId="57" borderId="64" xfId="348" applyNumberFormat="1" applyFont="1" applyFill="1" applyBorder="1" applyAlignment="1" applyProtection="1">
      <alignment horizontal="left" indent="2"/>
    </xf>
    <xf numFmtId="189" fontId="75" fillId="57" borderId="64" xfId="348" applyNumberFormat="1" applyFont="1" applyFill="1" applyBorder="1" applyAlignment="1" applyProtection="1">
      <alignment horizontal="center" wrapText="1"/>
    </xf>
    <xf numFmtId="49" fontId="74" fillId="57" borderId="64" xfId="348" applyNumberFormat="1" applyFont="1" applyFill="1" applyBorder="1" applyAlignment="1" applyProtection="1">
      <alignment horizontal="left" indent="1"/>
    </xf>
    <xf numFmtId="3" fontId="74" fillId="70" borderId="64" xfId="348" applyNumberFormat="1" applyFont="1" applyFill="1" applyBorder="1" applyAlignment="1" applyProtection="1">
      <alignment horizontal="right" vertical="center" wrapText="1" indent="1"/>
    </xf>
    <xf numFmtId="3" fontId="73" fillId="70" borderId="64" xfId="348" applyNumberFormat="1" applyFont="1" applyFill="1" applyBorder="1" applyAlignment="1" applyProtection="1">
      <alignment horizontal="right" vertical="center" wrapText="1" indent="1"/>
    </xf>
    <xf numFmtId="0" fontId="73" fillId="0" borderId="64" xfId="348" applyNumberFormat="1" applyFont="1" applyFill="1" applyBorder="1" applyAlignment="1" applyProtection="1">
      <alignment horizontal="center" vertical="center"/>
      <protection locked="0"/>
    </xf>
    <xf numFmtId="0" fontId="68" fillId="57" borderId="2" xfId="0" applyFont="1" applyFill="1" applyBorder="1" applyAlignment="1">
      <alignment horizontal="center" vertical="center" wrapText="1"/>
    </xf>
    <xf numFmtId="3" fontId="21" fillId="57" borderId="2" xfId="0" applyNumberFormat="1" applyFont="1" applyFill="1" applyBorder="1" applyAlignment="1" applyProtection="1">
      <alignment horizontal="right" wrapText="1" indent="1"/>
      <protection locked="0"/>
    </xf>
    <xf numFmtId="3" fontId="21" fillId="60" borderId="2" xfId="0" applyNumberFormat="1" applyFont="1" applyFill="1" applyBorder="1" applyAlignment="1" applyProtection="1">
      <alignment horizontal="right" wrapText="1" indent="1"/>
      <protection locked="0"/>
    </xf>
    <xf numFmtId="3" fontId="21" fillId="59" borderId="2" xfId="0" applyNumberFormat="1" applyFont="1" applyFill="1" applyBorder="1" applyAlignment="1" applyProtection="1">
      <alignment horizontal="right" wrapText="1" indent="1"/>
      <protection locked="0"/>
    </xf>
    <xf numFmtId="3" fontId="75" fillId="70" borderId="64" xfId="348" applyNumberFormat="1" applyFont="1" applyFill="1" applyBorder="1" applyAlignment="1" applyProtection="1">
      <alignment horizontal="right" vertical="center" wrapText="1" indent="1"/>
    </xf>
    <xf numFmtId="0" fontId="109" fillId="57" borderId="0" xfId="348" applyFont="1" applyFill="1" applyAlignment="1"/>
    <xf numFmtId="0" fontId="109" fillId="57" borderId="33" xfId="348" applyFont="1" applyFill="1" applyBorder="1" applyAlignment="1">
      <alignment horizontal="center" vertical="center"/>
    </xf>
    <xf numFmtId="0" fontId="109" fillId="57" borderId="0" xfId="348" applyFont="1" applyFill="1" applyBorder="1" applyAlignment="1">
      <alignment horizontal="center" vertical="center"/>
    </xf>
    <xf numFmtId="0" fontId="109" fillId="57" borderId="0" xfId="348" applyFont="1" applyFill="1" applyBorder="1" applyAlignment="1">
      <alignment horizontal="center"/>
    </xf>
    <xf numFmtId="0" fontId="109" fillId="57" borderId="0" xfId="348" applyFont="1" applyFill="1" applyBorder="1" applyAlignment="1"/>
    <xf numFmtId="3" fontId="109" fillId="57" borderId="0" xfId="348" applyNumberFormat="1" applyFont="1" applyFill="1" applyAlignment="1">
      <alignment vertical="center"/>
    </xf>
    <xf numFmtId="0" fontId="109" fillId="0" borderId="0" xfId="348" applyFont="1" applyFill="1" applyAlignment="1"/>
    <xf numFmtId="0" fontId="109" fillId="57" borderId="0" xfId="348" applyFont="1" applyFill="1"/>
    <xf numFmtId="0" fontId="77" fillId="0" borderId="0" xfId="303" applyBorder="1" applyAlignment="1">
      <alignment vertical="center" wrapText="1"/>
    </xf>
    <xf numFmtId="0" fontId="72" fillId="0" borderId="0" xfId="348" applyFont="1" applyFill="1" applyBorder="1" applyAlignment="1" applyProtection="1">
      <alignment horizontal="left"/>
    </xf>
    <xf numFmtId="0" fontId="75" fillId="0" borderId="0" xfId="348" applyFont="1" applyFill="1" applyBorder="1" applyProtection="1"/>
    <xf numFmtId="0" fontId="74" fillId="0" borderId="0" xfId="348" applyFont="1" applyFill="1" applyBorder="1" applyAlignment="1" applyProtection="1">
      <alignment horizontal="left"/>
    </xf>
    <xf numFmtId="0" fontId="72" fillId="0" borderId="0" xfId="348" quotePrefix="1" applyFont="1" applyFill="1" applyBorder="1" applyProtection="1"/>
    <xf numFmtId="0" fontId="72" fillId="0" borderId="0" xfId="348" applyFont="1" applyFill="1" applyBorder="1" applyProtection="1"/>
    <xf numFmtId="0" fontId="73" fillId="0" borderId="64" xfId="348" applyFont="1" applyFill="1" applyBorder="1" applyAlignment="1" applyProtection="1">
      <alignment horizontal="center" vertical="center" wrapText="1"/>
    </xf>
    <xf numFmtId="188" fontId="75" fillId="0" borderId="64" xfId="348" applyNumberFormat="1" applyFont="1" applyFill="1" applyBorder="1" applyAlignment="1" applyProtection="1">
      <alignment horizontal="center" vertical="center"/>
    </xf>
    <xf numFmtId="0" fontId="75" fillId="0" borderId="0" xfId="348" applyFont="1" applyFill="1" applyBorder="1" applyAlignment="1" applyProtection="1">
      <alignment horizontal="center" vertical="center"/>
    </xf>
    <xf numFmtId="0" fontId="75" fillId="0" borderId="0" xfId="348" applyFont="1" applyFill="1" applyProtection="1"/>
    <xf numFmtId="0" fontId="4" fillId="0" borderId="0" xfId="348" applyFill="1" applyProtection="1"/>
    <xf numFmtId="0" fontId="4" fillId="0" borderId="0" xfId="348" applyFill="1" applyProtection="1">
      <protection locked="0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Protection="1"/>
    <xf numFmtId="0" fontId="72" fillId="57" borderId="0" xfId="0" applyFont="1" applyFill="1" applyBorder="1" applyAlignment="1"/>
    <xf numFmtId="189" fontId="75" fillId="57" borderId="0" xfId="0" applyNumberFormat="1" applyFont="1" applyFill="1" applyBorder="1" applyAlignment="1">
      <alignment wrapText="1"/>
    </xf>
    <xf numFmtId="0" fontId="73" fillId="57" borderId="0" xfId="0" applyFont="1" applyFill="1" applyBorder="1" applyAlignment="1"/>
    <xf numFmtId="0" fontId="73" fillId="57" borderId="0" xfId="0" applyFont="1" applyFill="1" applyBorder="1" applyAlignment="1">
      <alignment vertical="center"/>
    </xf>
    <xf numFmtId="0" fontId="73" fillId="69" borderId="0" xfId="0" applyFont="1" applyFill="1" applyBorder="1" applyAlignment="1">
      <alignment horizontal="left" vertical="center"/>
    </xf>
    <xf numFmtId="0" fontId="130" fillId="57" borderId="0" xfId="0" applyFont="1" applyFill="1" applyBorder="1" applyAlignment="1">
      <alignment vertical="center"/>
    </xf>
    <xf numFmtId="3" fontId="74" fillId="57" borderId="0" xfId="0" applyNumberFormat="1" applyFont="1" applyFill="1" applyBorder="1" applyAlignment="1" applyProtection="1">
      <alignment horizontal="left" vertical="center" wrapText="1"/>
    </xf>
    <xf numFmtId="0" fontId="74" fillId="57" borderId="0" xfId="0" applyFont="1" applyFill="1" applyBorder="1" applyAlignment="1">
      <alignment horizontal="center" vertical="center" wrapText="1"/>
    </xf>
    <xf numFmtId="0" fontId="74" fillId="58" borderId="0" xfId="0" applyFont="1" applyFill="1" applyBorder="1" applyAlignment="1">
      <alignment horizontal="left" vertical="center" wrapText="1"/>
    </xf>
    <xf numFmtId="0" fontId="74" fillId="95" borderId="58" xfId="0" applyFont="1" applyFill="1" applyBorder="1" applyAlignment="1">
      <alignment horizontal="center" vertical="center" wrapText="1"/>
    </xf>
    <xf numFmtId="0" fontId="74" fillId="58" borderId="58" xfId="0" applyFont="1" applyFill="1" applyBorder="1" applyAlignment="1">
      <alignment horizontal="center" vertical="center" wrapText="1"/>
    </xf>
    <xf numFmtId="0" fontId="108" fillId="57" borderId="0" xfId="0" applyFont="1" applyFill="1" applyBorder="1" applyAlignment="1"/>
    <xf numFmtId="0" fontId="108" fillId="57" borderId="0" xfId="0" applyFont="1" applyFill="1" applyBorder="1" applyAlignment="1">
      <alignment vertical="center"/>
    </xf>
    <xf numFmtId="189" fontId="75" fillId="57" borderId="0" xfId="0" applyNumberFormat="1" applyFont="1" applyFill="1" applyBorder="1" applyAlignment="1">
      <alignment horizontal="center" vertical="center" wrapText="1"/>
    </xf>
    <xf numFmtId="188" fontId="75" fillId="57" borderId="58" xfId="0" applyNumberFormat="1" applyFont="1" applyFill="1" applyBorder="1" applyAlignment="1">
      <alignment horizontal="center" vertical="center"/>
    </xf>
    <xf numFmtId="0" fontId="74" fillId="57" borderId="58" xfId="0" applyFont="1" applyFill="1" applyBorder="1" applyAlignment="1">
      <alignment vertical="top"/>
    </xf>
    <xf numFmtId="189" fontId="75" fillId="57" borderId="58" xfId="0" applyNumberFormat="1" applyFont="1" applyFill="1" applyBorder="1" applyAlignment="1">
      <alignment horizontal="center" vertical="center" wrapText="1"/>
    </xf>
    <xf numFmtId="49" fontId="73" fillId="70" borderId="58" xfId="0" applyNumberFormat="1" applyFont="1" applyFill="1" applyBorder="1" applyAlignment="1">
      <alignment horizontal="center" vertical="center"/>
    </xf>
    <xf numFmtId="0" fontId="73" fillId="57" borderId="58" xfId="0" applyFont="1" applyFill="1" applyBorder="1" applyAlignment="1">
      <alignment horizontal="left" vertical="center" wrapText="1" indent="1"/>
    </xf>
    <xf numFmtId="0" fontId="73" fillId="57" borderId="58" xfId="0" applyFont="1" applyFill="1" applyBorder="1" applyAlignment="1">
      <alignment horizontal="center" vertical="center" wrapText="1"/>
    </xf>
    <xf numFmtId="0" fontId="109" fillId="57" borderId="0" xfId="0" applyFont="1" applyFill="1" applyBorder="1" applyAlignment="1">
      <alignment vertical="center"/>
    </xf>
    <xf numFmtId="0" fontId="104" fillId="57" borderId="0" xfId="0" applyFont="1" applyFill="1" applyBorder="1" applyAlignment="1">
      <alignment horizontal="left" vertical="center"/>
    </xf>
    <xf numFmtId="49" fontId="73" fillId="57" borderId="58" xfId="0" applyNumberFormat="1" applyFont="1" applyFill="1" applyBorder="1" applyAlignment="1">
      <alignment horizontal="center" vertical="center"/>
    </xf>
    <xf numFmtId="0" fontId="73" fillId="0" borderId="58" xfId="0" applyFont="1" applyFill="1" applyBorder="1" applyAlignment="1">
      <alignment horizontal="left" vertical="center" wrapText="1" indent="1"/>
    </xf>
    <xf numFmtId="0" fontId="74" fillId="57" borderId="0" xfId="0" applyFont="1" applyFill="1" applyBorder="1" applyAlignment="1">
      <alignment vertical="center" wrapText="1"/>
    </xf>
    <xf numFmtId="0" fontId="74" fillId="57" borderId="58" xfId="0" applyFont="1" applyFill="1" applyBorder="1" applyAlignment="1">
      <alignment vertical="center" wrapText="1"/>
    </xf>
    <xf numFmtId="3" fontId="74" fillId="57" borderId="58" xfId="0" applyNumberFormat="1" applyFont="1" applyFill="1" applyBorder="1" applyAlignment="1" applyProtection="1">
      <alignment horizontal="left" vertical="center" wrapText="1"/>
    </xf>
    <xf numFmtId="0" fontId="73" fillId="57" borderId="0" xfId="0" applyFont="1" applyFill="1" applyBorder="1" applyAlignment="1">
      <alignment vertical="center" wrapText="1"/>
    </xf>
    <xf numFmtId="0" fontId="73" fillId="57" borderId="58" xfId="0" applyFont="1" applyFill="1" applyBorder="1" applyAlignment="1">
      <alignment horizontal="left" vertical="center" wrapText="1"/>
    </xf>
    <xf numFmtId="0" fontId="73" fillId="57" borderId="0" xfId="0" applyFont="1" applyFill="1" applyBorder="1" applyAlignment="1">
      <alignment horizontal="left" vertical="center"/>
    </xf>
    <xf numFmtId="0" fontId="74" fillId="57" borderId="0" xfId="0" applyFont="1" applyFill="1" applyBorder="1" applyAlignment="1">
      <alignment vertical="top"/>
    </xf>
    <xf numFmtId="0" fontId="73" fillId="57" borderId="58" xfId="0" applyFont="1" applyFill="1" applyBorder="1" applyAlignment="1">
      <alignment horizontal="left" vertical="top" indent="1"/>
    </xf>
    <xf numFmtId="0" fontId="73" fillId="57" borderId="58" xfId="0" applyFont="1" applyFill="1" applyBorder="1" applyAlignment="1">
      <alignment horizontal="left" vertical="center" wrapText="1" indent="2"/>
    </xf>
    <xf numFmtId="0" fontId="73" fillId="96" borderId="58" xfId="0" applyFont="1" applyFill="1" applyBorder="1" applyAlignment="1">
      <alignment horizontal="left" vertical="top" wrapText="1" indent="1"/>
    </xf>
    <xf numFmtId="0" fontId="73" fillId="96" borderId="58" xfId="0" applyFont="1" applyFill="1" applyBorder="1" applyAlignment="1">
      <alignment horizontal="left" vertical="center" wrapText="1" indent="2"/>
    </xf>
    <xf numFmtId="0" fontId="73" fillId="57" borderId="58" xfId="0" applyFont="1" applyFill="1" applyBorder="1" applyAlignment="1">
      <alignment vertical="center" wrapText="1"/>
    </xf>
    <xf numFmtId="0" fontId="74" fillId="57" borderId="58" xfId="0" applyFont="1" applyFill="1" applyBorder="1" applyAlignment="1">
      <alignment horizontal="left" vertical="center" wrapText="1"/>
    </xf>
    <xf numFmtId="0" fontId="73" fillId="57" borderId="0" xfId="0" applyFont="1" applyFill="1" applyBorder="1" applyAlignment="1">
      <alignment horizontal="left" vertical="center" wrapText="1"/>
    </xf>
    <xf numFmtId="0" fontId="73" fillId="0" borderId="58" xfId="0" applyFont="1" applyFill="1" applyBorder="1" applyAlignment="1">
      <alignment horizontal="center" vertical="center" wrapText="1"/>
    </xf>
    <xf numFmtId="0" fontId="130" fillId="57" borderId="0" xfId="0" applyFont="1" applyFill="1" applyBorder="1" applyAlignment="1">
      <alignment wrapText="1"/>
    </xf>
    <xf numFmtId="0" fontId="109" fillId="57" borderId="0" xfId="0" applyFont="1" applyFill="1" applyBorder="1" applyAlignment="1">
      <alignment wrapText="1"/>
    </xf>
    <xf numFmtId="3" fontId="74" fillId="57" borderId="0" xfId="0" applyNumberFormat="1" applyFont="1" applyFill="1" applyBorder="1" applyAlignment="1" applyProtection="1">
      <alignment horizontal="left" vertical="center"/>
    </xf>
    <xf numFmtId="0" fontId="131" fillId="57" borderId="0" xfId="0" applyFont="1" applyFill="1" applyBorder="1" applyAlignment="1">
      <alignment horizontal="left"/>
    </xf>
    <xf numFmtId="0" fontId="74" fillId="57" borderId="58" xfId="0" applyFont="1" applyFill="1" applyBorder="1" applyAlignment="1">
      <alignment horizontal="center" vertical="center" wrapText="1"/>
    </xf>
    <xf numFmtId="0" fontId="109" fillId="57" borderId="0" xfId="0" applyFont="1" applyFill="1" applyBorder="1" applyAlignment="1">
      <alignment vertical="center" wrapText="1"/>
    </xf>
    <xf numFmtId="0" fontId="126" fillId="57" borderId="0" xfId="0" applyFont="1" applyFill="1" applyBorder="1" applyAlignment="1"/>
    <xf numFmtId="0" fontId="78" fillId="0" borderId="52" xfId="0" applyFont="1" applyBorder="1" applyAlignment="1" applyProtection="1">
      <alignment horizontal="center" vertical="center"/>
    </xf>
    <xf numFmtId="0" fontId="78" fillId="0" borderId="44" xfId="0" applyFont="1" applyBorder="1" applyAlignment="1" applyProtection="1">
      <alignment horizontal="center" vertical="center"/>
    </xf>
    <xf numFmtId="0" fontId="78" fillId="0" borderId="45" xfId="0" applyFont="1" applyBorder="1" applyAlignment="1" applyProtection="1">
      <alignment horizontal="center" vertical="center"/>
    </xf>
    <xf numFmtId="0" fontId="69" fillId="66" borderId="0" xfId="0" applyFont="1" applyFill="1" applyAlignment="1" applyProtection="1">
      <alignment horizontal="left"/>
    </xf>
    <xf numFmtId="0" fontId="69" fillId="64" borderId="0" xfId="0" applyFont="1" applyFill="1" applyAlignment="1">
      <alignment horizontal="center" vertical="center"/>
    </xf>
    <xf numFmtId="0" fontId="69" fillId="64" borderId="43" xfId="0" applyFont="1" applyFill="1" applyBorder="1" applyAlignment="1">
      <alignment horizontal="center" vertical="center"/>
    </xf>
    <xf numFmtId="0" fontId="69" fillId="65" borderId="0" xfId="0" applyFont="1" applyFill="1" applyAlignment="1">
      <alignment horizontal="center" vertical="center"/>
    </xf>
    <xf numFmtId="0" fontId="69" fillId="65" borderId="43" xfId="0" applyFont="1" applyFill="1" applyBorder="1" applyAlignment="1">
      <alignment horizontal="center" vertical="center"/>
    </xf>
    <xf numFmtId="0" fontId="69" fillId="65" borderId="0" xfId="0" applyFont="1" applyFill="1" applyAlignment="1">
      <alignment horizontal="center" wrapText="1"/>
    </xf>
    <xf numFmtId="0" fontId="69" fillId="65" borderId="43" xfId="0" applyFont="1" applyFill="1" applyBorder="1" applyAlignment="1">
      <alignment horizontal="center" wrapText="1"/>
    </xf>
    <xf numFmtId="0" fontId="76" fillId="0" borderId="0" xfId="0" applyFont="1" applyAlignment="1">
      <alignment horizontal="center" vertical="center" wrapText="1"/>
    </xf>
    <xf numFmtId="0" fontId="5" fillId="0" borderId="30" xfId="309" applyFont="1" applyBorder="1" applyAlignment="1" applyProtection="1">
      <alignment horizontal="left" vertical="top"/>
      <protection locked="0"/>
    </xf>
    <xf numFmtId="0" fontId="7" fillId="0" borderId="31" xfId="309" applyBorder="1" applyAlignment="1" applyProtection="1">
      <alignment horizontal="left" vertical="top"/>
      <protection locked="0"/>
    </xf>
    <xf numFmtId="0" fontId="7" fillId="0" borderId="32" xfId="309" applyBorder="1" applyAlignment="1" applyProtection="1">
      <alignment horizontal="left" vertical="top"/>
      <protection locked="0"/>
    </xf>
    <xf numFmtId="0" fontId="7" fillId="0" borderId="33" xfId="309" applyBorder="1" applyAlignment="1" applyProtection="1">
      <alignment horizontal="left" vertical="top"/>
      <protection locked="0"/>
    </xf>
    <xf numFmtId="0" fontId="7" fillId="0" borderId="0" xfId="309" applyAlignment="1" applyProtection="1">
      <alignment horizontal="left" vertical="top"/>
      <protection locked="0"/>
    </xf>
    <xf numFmtId="0" fontId="7" fillId="0" borderId="17" xfId="309" applyBorder="1" applyAlignment="1" applyProtection="1">
      <alignment horizontal="left" vertical="top"/>
      <protection locked="0"/>
    </xf>
    <xf numFmtId="0" fontId="7" fillId="0" borderId="27" xfId="309" applyBorder="1" applyAlignment="1" applyProtection="1">
      <alignment horizontal="left" vertical="top"/>
      <protection locked="0"/>
    </xf>
    <xf numFmtId="0" fontId="7" fillId="0" borderId="26" xfId="309" applyBorder="1" applyAlignment="1" applyProtection="1">
      <alignment horizontal="left" vertical="top"/>
      <protection locked="0"/>
    </xf>
    <xf numFmtId="0" fontId="7" fillId="0" borderId="19" xfId="309" applyBorder="1" applyAlignment="1" applyProtection="1">
      <alignment horizontal="left" vertical="top"/>
      <protection locked="0"/>
    </xf>
    <xf numFmtId="0" fontId="82" fillId="0" borderId="35" xfId="309" applyFont="1" applyFill="1" applyBorder="1" applyAlignment="1" applyProtection="1">
      <alignment horizontal="center" vertical="center" wrapText="1"/>
    </xf>
    <xf numFmtId="0" fontId="88" fillId="0" borderId="35" xfId="309" applyFont="1" applyFill="1" applyBorder="1" applyAlignment="1" applyProtection="1">
      <alignment horizontal="center" vertical="center" wrapText="1"/>
    </xf>
    <xf numFmtId="3" fontId="105" fillId="57" borderId="2" xfId="348" applyNumberFormat="1" applyFont="1" applyFill="1" applyBorder="1" applyAlignment="1" applyProtection="1">
      <alignment horizontal="center" vertical="center" wrapText="1"/>
    </xf>
    <xf numFmtId="3" fontId="105" fillId="0" borderId="2" xfId="348" applyNumberFormat="1" applyFont="1" applyFill="1" applyBorder="1" applyAlignment="1" applyProtection="1">
      <alignment horizontal="center" vertical="center" wrapText="1"/>
    </xf>
    <xf numFmtId="0" fontId="21" fillId="58" borderId="28" xfId="0" applyFont="1" applyFill="1" applyBorder="1" applyAlignment="1">
      <alignment horizontal="center" vertical="center" wrapText="1"/>
    </xf>
    <xf numFmtId="0" fontId="21" fillId="58" borderId="34" xfId="0" applyFont="1" applyFill="1" applyBorder="1" applyAlignment="1">
      <alignment horizontal="center" vertical="center" wrapText="1"/>
    </xf>
    <xf numFmtId="0" fontId="21" fillId="58" borderId="25" xfId="0" applyFont="1" applyFill="1" applyBorder="1" applyAlignment="1">
      <alignment horizontal="center" vertical="center" wrapText="1"/>
    </xf>
    <xf numFmtId="0" fontId="74" fillId="57" borderId="64" xfId="348" applyFont="1" applyFill="1" applyBorder="1" applyAlignment="1">
      <alignment horizontal="center" vertical="center" wrapText="1"/>
    </xf>
    <xf numFmtId="0" fontId="73" fillId="57" borderId="67" xfId="348" applyFont="1" applyFill="1" applyBorder="1" applyAlignment="1">
      <alignment horizontal="center" vertical="center" wrapText="1"/>
    </xf>
    <xf numFmtId="0" fontId="73" fillId="57" borderId="66" xfId="348" applyFont="1" applyFill="1" applyBorder="1" applyAlignment="1">
      <alignment horizontal="center" vertical="center" wrapText="1"/>
    </xf>
    <xf numFmtId="0" fontId="73" fillId="57" borderId="68" xfId="348" applyFont="1" applyFill="1" applyBorder="1" applyAlignment="1">
      <alignment horizontal="center" vertical="center" wrapText="1"/>
    </xf>
    <xf numFmtId="0" fontId="73" fillId="57" borderId="33" xfId="348" applyFont="1" applyFill="1" applyBorder="1" applyAlignment="1">
      <alignment horizontal="center" vertical="center" wrapText="1"/>
    </xf>
    <xf numFmtId="0" fontId="73" fillId="57" borderId="0" xfId="348" applyFont="1" applyFill="1" applyBorder="1" applyAlignment="1">
      <alignment horizontal="center" vertical="center" wrapText="1"/>
    </xf>
    <xf numFmtId="0" fontId="73" fillId="57" borderId="17" xfId="348" applyFont="1" applyFill="1" applyBorder="1" applyAlignment="1">
      <alignment horizontal="center" vertical="center" wrapText="1"/>
    </xf>
    <xf numFmtId="0" fontId="73" fillId="57" borderId="27" xfId="348" applyFont="1" applyFill="1" applyBorder="1" applyAlignment="1">
      <alignment horizontal="center" vertical="center" wrapText="1"/>
    </xf>
    <xf numFmtId="0" fontId="73" fillId="57" borderId="26" xfId="348" applyFont="1" applyFill="1" applyBorder="1" applyAlignment="1">
      <alignment horizontal="center" vertical="center" wrapText="1"/>
    </xf>
    <xf numFmtId="0" fontId="73" fillId="57" borderId="19" xfId="348" applyFont="1" applyFill="1" applyBorder="1" applyAlignment="1">
      <alignment horizontal="center" vertical="center" wrapText="1"/>
    </xf>
    <xf numFmtId="0" fontId="73" fillId="57" borderId="64" xfId="348" applyFont="1" applyFill="1" applyBorder="1" applyAlignment="1">
      <alignment horizontal="center" vertical="center" wrapText="1"/>
    </xf>
    <xf numFmtId="0" fontId="74" fillId="57" borderId="64" xfId="348" applyFont="1" applyFill="1" applyBorder="1" applyAlignment="1">
      <alignment horizontal="center" vertical="center"/>
    </xf>
    <xf numFmtId="0" fontId="73" fillId="57" borderId="65" xfId="348" applyFont="1" applyFill="1" applyBorder="1" applyAlignment="1">
      <alignment horizontal="center" vertical="center" wrapText="1"/>
    </xf>
    <xf numFmtId="0" fontId="73" fillId="57" borderId="71" xfId="348" applyFont="1" applyFill="1" applyBorder="1" applyAlignment="1">
      <alignment horizontal="center" vertical="center" wrapText="1"/>
    </xf>
    <xf numFmtId="0" fontId="73" fillId="57" borderId="29" xfId="348" applyFont="1" applyFill="1" applyBorder="1" applyAlignment="1">
      <alignment horizontal="center" vertical="center" wrapText="1"/>
    </xf>
    <xf numFmtId="0" fontId="73" fillId="57" borderId="70" xfId="348" applyFont="1" applyFill="1" applyBorder="1" applyAlignment="1">
      <alignment horizontal="center" vertical="center" wrapText="1"/>
    </xf>
    <xf numFmtId="0" fontId="73" fillId="57" borderId="69" xfId="348" applyFont="1" applyFill="1" applyBorder="1" applyAlignment="1">
      <alignment horizontal="center" vertical="center" wrapText="1"/>
    </xf>
    <xf numFmtId="0" fontId="74" fillId="0" borderId="64" xfId="348" applyFont="1" applyFill="1" applyBorder="1" applyAlignment="1">
      <alignment horizontal="center" vertical="center" wrapText="1"/>
    </xf>
    <xf numFmtId="0" fontId="74" fillId="57" borderId="65" xfId="348" applyFont="1" applyFill="1" applyBorder="1" applyAlignment="1">
      <alignment horizontal="center" vertical="center" wrapText="1"/>
    </xf>
    <xf numFmtId="0" fontId="74" fillId="57" borderId="69" xfId="348" applyFont="1" applyFill="1" applyBorder="1" applyAlignment="1">
      <alignment horizontal="center" vertical="center" wrapText="1"/>
    </xf>
    <xf numFmtId="0" fontId="74" fillId="57" borderId="70" xfId="348" applyFont="1" applyFill="1" applyBorder="1" applyAlignment="1">
      <alignment horizontal="center" vertical="center" wrapText="1"/>
    </xf>
    <xf numFmtId="0" fontId="73" fillId="0" borderId="64" xfId="348" applyFont="1" applyFill="1" applyBorder="1" applyAlignment="1" applyProtection="1">
      <alignment horizontal="center" vertical="center" wrapText="1"/>
    </xf>
    <xf numFmtId="0" fontId="75" fillId="0" borderId="64" xfId="348" applyFont="1" applyFill="1" applyBorder="1" applyAlignment="1" applyProtection="1"/>
    <xf numFmtId="0" fontId="105" fillId="0" borderId="64" xfId="348" applyFont="1" applyFill="1" applyBorder="1" applyAlignment="1" applyProtection="1">
      <alignment horizontal="center"/>
    </xf>
    <xf numFmtId="0" fontId="105" fillId="0" borderId="65" xfId="348" applyFont="1" applyFill="1" applyBorder="1" applyAlignment="1" applyProtection="1">
      <alignment horizontal="center"/>
    </xf>
    <xf numFmtId="0" fontId="105" fillId="0" borderId="69" xfId="348" applyFont="1" applyFill="1" applyBorder="1" applyAlignment="1" applyProtection="1">
      <alignment horizontal="center"/>
    </xf>
    <xf numFmtId="0" fontId="105" fillId="0" borderId="70" xfId="348" applyFont="1" applyFill="1" applyBorder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49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49"/>
    <cellStyle name="20% - 2. jelölőszín" xfId="350"/>
    <cellStyle name="20% - 3. jelölőszín" xfId="351"/>
    <cellStyle name="20% - 4. jelölőszín" xfId="352"/>
    <cellStyle name="20% - 5. jelölőszín" xfId="353"/>
    <cellStyle name="20% - 6. jelölőszín" xfId="354"/>
    <cellStyle name="20% - Accent1" xfId="355"/>
    <cellStyle name="20% - Accent2" xfId="356"/>
    <cellStyle name="20% - Accent3" xfId="357"/>
    <cellStyle name="20% - Accent4" xfId="358"/>
    <cellStyle name="20% - Accent5" xfId="359"/>
    <cellStyle name="20% - Accent6" xfId="36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61"/>
    <cellStyle name="20% - Cor2" xfId="362"/>
    <cellStyle name="20% - Cor3" xfId="363"/>
    <cellStyle name="20% - Cor4" xfId="364"/>
    <cellStyle name="20% - Cor5" xfId="365"/>
    <cellStyle name="20% - Cor6" xfId="36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67"/>
    <cellStyle name="40% - 2. jelölőszín" xfId="368"/>
    <cellStyle name="40% - 3. jelölőszín" xfId="369"/>
    <cellStyle name="40% - 4. jelölőszín" xfId="370"/>
    <cellStyle name="40% - 5. jelölőszín" xfId="371"/>
    <cellStyle name="40% - 6. jelölőszín" xfId="372"/>
    <cellStyle name="40% - Accent1" xfId="373"/>
    <cellStyle name="40% - Accent2" xfId="374"/>
    <cellStyle name="40% - Accent3" xfId="375"/>
    <cellStyle name="40% - Accent4" xfId="376"/>
    <cellStyle name="40% - Accent5" xfId="377"/>
    <cellStyle name="40% - Accent6" xfId="37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79"/>
    <cellStyle name="40% - Cor2" xfId="380"/>
    <cellStyle name="40% - Cor3" xfId="381"/>
    <cellStyle name="40% - Cor4" xfId="382"/>
    <cellStyle name="40% - Cor5" xfId="383"/>
    <cellStyle name="40% - Cor6" xfId="38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85"/>
    <cellStyle name="60 % - Accent1 3" xfId="386"/>
    <cellStyle name="60% - 1. jelölőszín" xfId="387"/>
    <cellStyle name="60% - 2. jelölőszín" xfId="388"/>
    <cellStyle name="60% - 3. jelölőszín" xfId="389"/>
    <cellStyle name="60% - 4. jelölőszín" xfId="390"/>
    <cellStyle name="60% - 5. jelölőszín" xfId="391"/>
    <cellStyle name="60% - 6. jelölőszín" xfId="392"/>
    <cellStyle name="60% - Accent1" xfId="393"/>
    <cellStyle name="60% - Accent2" xfId="394"/>
    <cellStyle name="60% - Accent3" xfId="395"/>
    <cellStyle name="60% - Accent4" xfId="396"/>
    <cellStyle name="60% - Accent5" xfId="397"/>
    <cellStyle name="60% - Accent6" xfId="39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99"/>
    <cellStyle name="60% - Cor2" xfId="400"/>
    <cellStyle name="60% - Cor3" xfId="401"/>
    <cellStyle name="60% - Cor4" xfId="402"/>
    <cellStyle name="60% - Cor5" xfId="403"/>
    <cellStyle name="60% - Cor6" xfId="404"/>
    <cellStyle name="Accent1 - 20%" xfId="37"/>
    <cellStyle name="Accent1 - 40%" xfId="38"/>
    <cellStyle name="Accent1 - 60%" xfId="39"/>
    <cellStyle name="Accent1 2" xfId="40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406"/>
    <cellStyle name="Cabeçalho 2" xfId="407"/>
    <cellStyle name="Cabeçalho 3" xfId="408"/>
    <cellStyle name="Cabeçalho 4" xfId="409"/>
    <cellStyle name="Calcolo" xfId="62"/>
    <cellStyle name="Calcolo 2" xfId="410"/>
    <cellStyle name="Calcolo 2 2" xfId="411"/>
    <cellStyle name="Calcolo 3" xfId="412"/>
    <cellStyle name="Calculation" xfId="63"/>
    <cellStyle name="Calculation 2" xfId="413"/>
    <cellStyle name="Calculation 2 2" xfId="414"/>
    <cellStyle name="Calculation 3" xfId="415"/>
    <cellStyle name="Cálculo" xfId="416"/>
    <cellStyle name="Cálculo 2" xfId="417"/>
    <cellStyle name="Cálculo 2 2" xfId="418"/>
    <cellStyle name="Cálculo 3" xfId="419"/>
    <cellStyle name="CaseData" xfId="64"/>
    <cellStyle name="CaseData 2" xfId="65"/>
    <cellStyle name="CaseData 2 2" xfId="420"/>
    <cellStyle name="CaseData 3" xfId="66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421"/>
    <cellStyle name="CelluleTotal" xfId="74"/>
    <cellStyle name="CelluleTotal 2" xfId="422"/>
    <cellStyle name="CelluleVide" xfId="75"/>
    <cellStyle name="Célula Ligada" xfId="42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424"/>
    <cellStyle name="Cor2" xfId="425"/>
    <cellStyle name="Cor3" xfId="426"/>
    <cellStyle name="Cor4" xfId="427"/>
    <cellStyle name="Cor5" xfId="428"/>
    <cellStyle name="Cor6" xfId="429"/>
    <cellStyle name="Correcto" xfId="430"/>
    <cellStyle name="Currency [0]_A" xfId="102"/>
    <cellStyle name="Currency_A" xfId="103"/>
    <cellStyle name="DataCell" xfId="104"/>
    <cellStyle name="Date" xfId="105"/>
    <cellStyle name="Date 2" xfId="106"/>
    <cellStyle name="Date 2 2" xfId="311"/>
    <cellStyle name="Datum" xfId="431"/>
    <cellStyle name="Dezimal_Deloitte Tables 04" xfId="107"/>
    <cellStyle name="Dezimal+-" xfId="432"/>
    <cellStyle name="Dezimal0" xfId="433"/>
    <cellStyle name="Dezimal0+-" xfId="434"/>
    <cellStyle name="DPM_CellCode" xfId="435"/>
    <cellStyle name="Emphasis 1" xfId="108"/>
    <cellStyle name="Emphasis 2" xfId="109"/>
    <cellStyle name="Emphasis 3" xfId="110"/>
    <cellStyle name="EmptyCell" xfId="111"/>
    <cellStyle name="EmptyCell 2" xfId="112"/>
    <cellStyle name="EmptyCell 2 2" xfId="313"/>
    <cellStyle name="EmptyCell 3" xfId="312"/>
    <cellStyle name="EmptyCell_4020228 saisie.acam.rcmedicale2008 GENERALI IARD" xfId="113"/>
    <cellStyle name="Entier" xfId="114"/>
    <cellStyle name="Entier 2" xfId="115"/>
    <cellStyle name="Entier 2 2" xfId="314"/>
    <cellStyle name="Entrada" xfId="436"/>
    <cellStyle name="Entrada 2" xfId="437"/>
    <cellStyle name="Entrada 2 2" xfId="438"/>
    <cellStyle name="Entrada 3" xfId="439"/>
    <cellStyle name="Euro" xfId="116"/>
    <cellStyle name="Euro 2" xfId="117"/>
    <cellStyle name="Excel Built-in Normal" xfId="118"/>
    <cellStyle name="Excel Built-in Percent" xfId="119"/>
    <cellStyle name="Explanatory Text" xfId="440"/>
    <cellStyle name="Ezres 2" xfId="120"/>
    <cellStyle name="Ezres 3" xfId="121"/>
    <cellStyle name="Figyelmeztetés" xfId="44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42"/>
    <cellStyle name="Huomautus" xfId="128"/>
    <cellStyle name="Huomautus 2" xfId="443"/>
    <cellStyle name="Huomautus 2 2" xfId="444"/>
    <cellStyle name="Huomautus 3" xfId="445"/>
    <cellStyle name="Huono" xfId="129"/>
    <cellStyle name="Hyperlink" xfId="130"/>
    <cellStyle name="Hyvä" xfId="131"/>
    <cellStyle name="Incorrecto" xfId="446"/>
    <cellStyle name="Input" xfId="132"/>
    <cellStyle name="Input 2" xfId="447"/>
    <cellStyle name="Input 2 2" xfId="448"/>
    <cellStyle name="Input 3" xfId="449"/>
    <cellStyle name="Jegyzet" xfId="450"/>
    <cellStyle name="Jegyzet 2" xfId="451"/>
    <cellStyle name="Jegyzet 2 2" xfId="452"/>
    <cellStyle name="Jegyzet 3" xfId="453"/>
    <cellStyle name="Jelölőszín (1)" xfId="454"/>
    <cellStyle name="Jelölőszín (2)" xfId="455"/>
    <cellStyle name="Jelölőszín (3)" xfId="456"/>
    <cellStyle name="Jelölőszín (4)" xfId="457"/>
    <cellStyle name="Jelölőszín (5)" xfId="458"/>
    <cellStyle name="Jelölőszín (6)" xfId="459"/>
    <cellStyle name="Laskenta" xfId="133"/>
    <cellStyle name="Laskenta 2" xfId="460"/>
    <cellStyle name="Laskenta 2 2" xfId="461"/>
    <cellStyle name="Laskenta 3" xfId="462"/>
    <cellStyle name="Lien hypertexte" xfId="303" builtinId="8"/>
    <cellStyle name="Lien hypertexte 2" xfId="134"/>
    <cellStyle name="Lien hypertexte 3" xfId="135"/>
    <cellStyle name="Lien hypertexte 4" xfId="305"/>
    <cellStyle name="Linked Cell" xfId="136"/>
    <cellStyle name="Linkitetty solu" xfId="137"/>
    <cellStyle name="Milliers 10" xfId="138"/>
    <cellStyle name="Milliers 10 2" xfId="315"/>
    <cellStyle name="Milliers 11" xfId="139"/>
    <cellStyle name="Milliers 12" xfId="140"/>
    <cellStyle name="Milliers 2" xfId="141"/>
    <cellStyle name="Milliers 2 2" xfId="316"/>
    <cellStyle name="Milliers 3" xfId="142"/>
    <cellStyle name="Milliers 3 2" xfId="317"/>
    <cellStyle name="Milliers 4" xfId="143"/>
    <cellStyle name="Milliers 4 2" xfId="318"/>
    <cellStyle name="Milliers 5" xfId="144"/>
    <cellStyle name="Milliers 5 2" xfId="319"/>
    <cellStyle name="Milliers 6" xfId="145"/>
    <cellStyle name="Milliers 6 2" xfId="320"/>
    <cellStyle name="Milliers 7" xfId="146"/>
    <cellStyle name="Milliers 7 2" xfId="321"/>
    <cellStyle name="Milliers 8" xfId="147"/>
    <cellStyle name="Milliers 8 2" xfId="322"/>
    <cellStyle name="Milliers 9" xfId="148"/>
    <cellStyle name="Milliers 9 2" xfId="323"/>
    <cellStyle name="Monétaire 2" xfId="463"/>
    <cellStyle name="Monétaire 3" xfId="464"/>
    <cellStyle name="Montant" xfId="149"/>
    <cellStyle name="Montant 2" xfId="150"/>
    <cellStyle name="Montant 2 2" xfId="324"/>
    <cellStyle name="Moyenne" xfId="151"/>
    <cellStyle name="Moyenne 2" xfId="152"/>
    <cellStyle name="Moyenne 2 2" xfId="325"/>
    <cellStyle name="Neutraali" xfId="153"/>
    <cellStyle name="Neutral" xfId="154"/>
    <cellStyle name="Neutrale" xfId="155"/>
    <cellStyle name="Neutro" xfId="465"/>
    <cellStyle name="Nix" xfId="466"/>
    <cellStyle name="NoCPT" xfId="156"/>
    <cellStyle name="NoL" xfId="157"/>
    <cellStyle name="NoL 2" xfId="158"/>
    <cellStyle name="NoL 2 2" xfId="159"/>
    <cellStyle name="NoL 2 2 2" xfId="467"/>
    <cellStyle name="NoL 2 2 2 2" xfId="468"/>
    <cellStyle name="NoL 2 2 3" xfId="469"/>
    <cellStyle name="NoL 2 3" xfId="160"/>
    <cellStyle name="NoL 2 3 2" xfId="470"/>
    <cellStyle name="NoL 2 4" xfId="471"/>
    <cellStyle name="NoL 3" xfId="161"/>
    <cellStyle name="NoL 3 2" xfId="162"/>
    <cellStyle name="NoL 3 2 2" xfId="472"/>
    <cellStyle name="NoL 3 2 2 2" xfId="473"/>
    <cellStyle name="NoL 3 2 3" xfId="474"/>
    <cellStyle name="NoL 3 3" xfId="475"/>
    <cellStyle name="NoL 3 3 2" xfId="476"/>
    <cellStyle name="NoL 3 4" xfId="477"/>
    <cellStyle name="NoL 4" xfId="163"/>
    <cellStyle name="NoL 4 2" xfId="478"/>
    <cellStyle name="NoL 5" xfId="479"/>
    <cellStyle name="NoL_Données rapport acam 2007 20081201" xfId="164"/>
    <cellStyle name="NoLigne" xfId="165"/>
    <cellStyle name="Nombre" xfId="166"/>
    <cellStyle name="Nombre 2" xfId="167"/>
    <cellStyle name="Nombre 2 2" xfId="326"/>
    <cellStyle name="Normaali 2" xfId="480"/>
    <cellStyle name="Normal" xfId="0" builtinId="0"/>
    <cellStyle name="Normal - Style1" xfId="168"/>
    <cellStyle name="Normal - Style1 2" xfId="169"/>
    <cellStyle name="Normal 10" xfId="170"/>
    <cellStyle name="Normal 11" xfId="307"/>
    <cellStyle name="Normal 12" xfId="308"/>
    <cellStyle name="Normal 12 2" xfId="346"/>
    <cellStyle name="Normal 13" xfId="310"/>
    <cellStyle name="Normal 14" xfId="348"/>
    <cellStyle name="Normal 2" xfId="171"/>
    <cellStyle name="Normál 2" xfId="172"/>
    <cellStyle name="Normal 2 2" xfId="173"/>
    <cellStyle name="Normal 2 2 2" xfId="174"/>
    <cellStyle name="Normal 2 3" xfId="175"/>
    <cellStyle name="Normal 2 4" xfId="176"/>
    <cellStyle name="Normal 2 4 2" xfId="327"/>
    <cellStyle name="Normal 2 5" xfId="177"/>
    <cellStyle name="Normal 2 6" xfId="178"/>
    <cellStyle name="Normal 2 7" xfId="304"/>
    <cellStyle name="Normal 2_Graphique 621 T1 T409" xfId="179"/>
    <cellStyle name="Normal 3" xfId="180"/>
    <cellStyle name="Normál 3" xfId="181"/>
    <cellStyle name="Normal 3 2" xfId="182"/>
    <cellStyle name="Normal 3 3" xfId="183"/>
    <cellStyle name="Normal 3 4" xfId="481"/>
    <cellStyle name="Normal 3 5" xfId="482"/>
    <cellStyle name="Normal 3_Graphique 621 T1 T409" xfId="184"/>
    <cellStyle name="Normal 4" xfId="185"/>
    <cellStyle name="Normal 4 2" xfId="186"/>
    <cellStyle name="Normal 5" xfId="187"/>
    <cellStyle name="Normal 5 2" xfId="483"/>
    <cellStyle name="Normal 5_Reporting_Templates_(solo)_reinsurance_v100616_SH" xfId="484"/>
    <cellStyle name="Normal 6" xfId="188"/>
    <cellStyle name="Normal 7" xfId="189"/>
    <cellStyle name="Normal 8" xfId="190"/>
    <cellStyle name="Normal 8 2" xfId="306"/>
    <cellStyle name="Normal 8 2 2" xfId="345"/>
    <cellStyle name="Normal 8 3" xfId="309"/>
    <cellStyle name="Normal 8 3 2" xfId="347"/>
    <cellStyle name="Normal 8 4" xfId="328"/>
    <cellStyle name="Normal 9" xfId="191"/>
    <cellStyle name="Normal 9 2" xfId="485"/>
    <cellStyle name="Normale 2" xfId="486"/>
    <cellStyle name="Normale 2 2" xfId="487"/>
    <cellStyle name="Normale 2_CommentsTool" xfId="488"/>
    <cellStyle name="Normale 3" xfId="489"/>
    <cellStyle name="Normale_allegati al promemoria_v2" xfId="490"/>
    <cellStyle name="Normalny 13" xfId="491"/>
    <cellStyle name="Normalny 2" xfId="492"/>
    <cellStyle name="Nota" xfId="192"/>
    <cellStyle name="Nota 2" xfId="193"/>
    <cellStyle name="Nota 2 2" xfId="493"/>
    <cellStyle name="Nota 3" xfId="494"/>
    <cellStyle name="Note" xfId="194"/>
    <cellStyle name="Note 2" xfId="329"/>
    <cellStyle name="Note 2 2" xfId="495"/>
    <cellStyle name="Note 3" xfId="496"/>
    <cellStyle name="Otsikko" xfId="195"/>
    <cellStyle name="Otsikko 1" xfId="196"/>
    <cellStyle name="Otsikko 2" xfId="197"/>
    <cellStyle name="Otsikko 3" xfId="198"/>
    <cellStyle name="Otsikko 4" xfId="199"/>
    <cellStyle name="Otsikko_Cat risk" xfId="497"/>
    <cellStyle name="Output" xfId="200"/>
    <cellStyle name="Output 2" xfId="498"/>
    <cellStyle name="Output 2 2" xfId="499"/>
    <cellStyle name="Output 3" xfId="500"/>
    <cellStyle name="PercentCell" xfId="201"/>
    <cellStyle name="PercentCell 2" xfId="501"/>
    <cellStyle name="Planches" xfId="202"/>
    <cellStyle name="Planches 2" xfId="203"/>
    <cellStyle name="Planches 2 2" xfId="330"/>
    <cellStyle name="Pourcentage 2" xfId="204"/>
    <cellStyle name="Pourcentage 2 2" xfId="205"/>
    <cellStyle name="Pourcentage 2 2 2" xfId="332"/>
    <cellStyle name="Pourcentage 2 3" xfId="331"/>
    <cellStyle name="Pourcentage 3" xfId="206"/>
    <cellStyle name="Pourcentage 4" xfId="207"/>
    <cellStyle name="Pourcentage 5" xfId="208"/>
    <cellStyle name="Pourcentage 5 2" xfId="209"/>
    <cellStyle name="Prozent+-" xfId="502"/>
    <cellStyle name="Prozent0" xfId="503"/>
    <cellStyle name="Prozent0+-" xfId="504"/>
    <cellStyle name="PSChar" xfId="210"/>
    <cellStyle name="PSDate" xfId="211"/>
    <cellStyle name="PSHeading" xfId="212"/>
    <cellStyle name="PSInt" xfId="213"/>
    <cellStyle name="PSSpacer" xfId="214"/>
    <cellStyle name="QIS2CalcCell" xfId="215"/>
    <cellStyle name="QIS2Filler" xfId="216"/>
    <cellStyle name="QIS2Filler 2" xfId="333"/>
    <cellStyle name="QIS2Heading" xfId="217"/>
    <cellStyle name="QIS2Heading 2" xfId="334"/>
    <cellStyle name="QIS2InputCell" xfId="218"/>
    <cellStyle name="QIS2InputCell 2" xfId="505"/>
    <cellStyle name="QIS2InputCell 2 2" xfId="506"/>
    <cellStyle name="QIS2InputCell 3" xfId="507"/>
    <cellStyle name="QIS2Locked" xfId="219"/>
    <cellStyle name="QIS2Locked 2" xfId="335"/>
    <cellStyle name="QIS2Para" xfId="220"/>
    <cellStyle name="QIS2Para 2" xfId="508"/>
    <cellStyle name="QIS2Param" xfId="221"/>
    <cellStyle name="QIS4DescrCell1" xfId="222"/>
    <cellStyle name="QIS4DescrCell1 2" xfId="223"/>
    <cellStyle name="QIS4DescrCell2" xfId="224"/>
    <cellStyle name="QIS4DescrCell2 2" xfId="225"/>
    <cellStyle name="QIS4InputCellAbs" xfId="226"/>
    <cellStyle name="QIS4InputCellAbs 2" xfId="227"/>
    <cellStyle name="QIS4InputCellPerc" xfId="228"/>
    <cellStyle name="QIS4InputCellPerc 2" xfId="229"/>
    <cellStyle name="QIS5Area" xfId="509"/>
    <cellStyle name="QIS5CalcCell" xfId="510"/>
    <cellStyle name="QIS5Check" xfId="511"/>
    <cellStyle name="QIS5Check 2" xfId="512"/>
    <cellStyle name="QIS5Empty" xfId="513"/>
    <cellStyle name="QIS5Fix" xfId="514"/>
    <cellStyle name="QIS5Header" xfId="515"/>
    <cellStyle name="QIS5Header 2" xfId="516"/>
    <cellStyle name="QIS5InputCell" xfId="517"/>
    <cellStyle name="QIS5Label" xfId="518"/>
    <cellStyle name="QIS5Locked" xfId="519"/>
    <cellStyle name="QIS5Output" xfId="520"/>
    <cellStyle name="QIS5Output 2" xfId="521"/>
    <cellStyle name="QIS5Param" xfId="522"/>
    <cellStyle name="QIS5SheetHeader" xfId="523"/>
    <cellStyle name="QIS5SheetHeader 2" xfId="524"/>
    <cellStyle name="QIS5SheetHeader 2 2" xfId="525"/>
    <cellStyle name="QIS5SheetHeader 2 3" xfId="526"/>
    <cellStyle name="QIS5SheetHeader 3" xfId="527"/>
    <cellStyle name="QIS5SheetHeader 3 2" xfId="528"/>
    <cellStyle name="QIS5SheetHeader 3 3" xfId="529"/>
    <cellStyle name="QIS5SheetHeader 4" xfId="530"/>
    <cellStyle name="QIS5XLink" xfId="531"/>
    <cellStyle name="R00L" xfId="230"/>
    <cellStyle name="Ratio" xfId="231"/>
    <cellStyle name="RenvoiPage" xfId="232"/>
    <cellStyle name="RenvoiPage 2" xfId="233"/>
    <cellStyle name="Rossz" xfId="532"/>
    <cellStyle name="Rubrique" xfId="234"/>
    <cellStyle name="Saída" xfId="533"/>
    <cellStyle name="Saída 2" xfId="534"/>
    <cellStyle name="Saída 2 2" xfId="535"/>
    <cellStyle name="Saída 3" xfId="536"/>
    <cellStyle name="SAPBEXaggData" xfId="235"/>
    <cellStyle name="SAPBEXaggData 2" xfId="537"/>
    <cellStyle name="SAPBEXaggData 2 2" xfId="538"/>
    <cellStyle name="SAPBEXaggData 3" xfId="539"/>
    <cellStyle name="SAPBEXaggDataEmph" xfId="236"/>
    <cellStyle name="SAPBEXaggDataEmph 2" xfId="540"/>
    <cellStyle name="SAPBEXaggDataEmph 2 2" xfId="541"/>
    <cellStyle name="SAPBEXaggDataEmph 3" xfId="542"/>
    <cellStyle name="SAPBEXaggItem" xfId="237"/>
    <cellStyle name="SAPBEXaggItem 2" xfId="543"/>
    <cellStyle name="SAPBEXaggItem 2 2" xfId="544"/>
    <cellStyle name="SAPBEXaggItem 3" xfId="545"/>
    <cellStyle name="SAPBEXaggItemX" xfId="238"/>
    <cellStyle name="SAPBEXaggItemX 2" xfId="546"/>
    <cellStyle name="SAPBEXaggItemX 2 2" xfId="547"/>
    <cellStyle name="SAPBEXaggItemX 3" xfId="548"/>
    <cellStyle name="SAPBEXchaText" xfId="239"/>
    <cellStyle name="SAPBEXexcBad7" xfId="240"/>
    <cellStyle name="SAPBEXexcBad7 2" xfId="549"/>
    <cellStyle name="SAPBEXexcBad7 2 2" xfId="550"/>
    <cellStyle name="SAPBEXexcBad7 3" xfId="551"/>
    <cellStyle name="SAPBEXexcBad8" xfId="241"/>
    <cellStyle name="SAPBEXexcBad8 2" xfId="552"/>
    <cellStyle name="SAPBEXexcBad8 2 2" xfId="553"/>
    <cellStyle name="SAPBEXexcBad8 3" xfId="554"/>
    <cellStyle name="SAPBEXexcBad9" xfId="242"/>
    <cellStyle name="SAPBEXexcBad9 2" xfId="555"/>
    <cellStyle name="SAPBEXexcBad9 2 2" xfId="556"/>
    <cellStyle name="SAPBEXexcBad9 3" xfId="557"/>
    <cellStyle name="SAPBEXexcCritical4" xfId="243"/>
    <cellStyle name="SAPBEXexcCritical4 2" xfId="558"/>
    <cellStyle name="SAPBEXexcCritical4 2 2" xfId="559"/>
    <cellStyle name="SAPBEXexcCritical4 3" xfId="560"/>
    <cellStyle name="SAPBEXexcCritical5" xfId="244"/>
    <cellStyle name="SAPBEXexcCritical5 2" xfId="561"/>
    <cellStyle name="SAPBEXexcCritical5 2 2" xfId="562"/>
    <cellStyle name="SAPBEXexcCritical5 3" xfId="563"/>
    <cellStyle name="SAPBEXexcCritical6" xfId="245"/>
    <cellStyle name="SAPBEXexcCritical6 2" xfId="564"/>
    <cellStyle name="SAPBEXexcCritical6 2 2" xfId="565"/>
    <cellStyle name="SAPBEXexcCritical6 3" xfId="566"/>
    <cellStyle name="SAPBEXexcGood1" xfId="246"/>
    <cellStyle name="SAPBEXexcGood1 2" xfId="567"/>
    <cellStyle name="SAPBEXexcGood1 2 2" xfId="568"/>
    <cellStyle name="SAPBEXexcGood1 3" xfId="569"/>
    <cellStyle name="SAPBEXexcGood2" xfId="247"/>
    <cellStyle name="SAPBEXexcGood2 2" xfId="570"/>
    <cellStyle name="SAPBEXexcGood2 2 2" xfId="571"/>
    <cellStyle name="SAPBEXexcGood2 3" xfId="572"/>
    <cellStyle name="SAPBEXexcGood3" xfId="248"/>
    <cellStyle name="SAPBEXexcGood3 2" xfId="573"/>
    <cellStyle name="SAPBEXexcGood3 2 2" xfId="574"/>
    <cellStyle name="SAPBEXexcGood3 3" xfId="575"/>
    <cellStyle name="SAPBEXfilterDrill" xfId="249"/>
    <cellStyle name="SAPBEXfilterItem" xfId="250"/>
    <cellStyle name="SAPBEXfilterText" xfId="251"/>
    <cellStyle name="SAPBEXformats" xfId="252"/>
    <cellStyle name="SAPBEXformats 2" xfId="576"/>
    <cellStyle name="SAPBEXformats 2 2" xfId="577"/>
    <cellStyle name="SAPBEXformats 3" xfId="578"/>
    <cellStyle name="SAPBEXheaderItem" xfId="253"/>
    <cellStyle name="SAPBEXheaderText" xfId="254"/>
    <cellStyle name="SAPBEXHLevel0" xfId="255"/>
    <cellStyle name="SAPBEXHLevel0 2" xfId="336"/>
    <cellStyle name="SAPBEXHLevel0 2 2" xfId="579"/>
    <cellStyle name="SAPBEXHLevel0 3" xfId="580"/>
    <cellStyle name="SAPBEXHLevel0X" xfId="256"/>
    <cellStyle name="SAPBEXHLevel0X 2" xfId="337"/>
    <cellStyle name="SAPBEXHLevel0X 2 2" xfId="581"/>
    <cellStyle name="SAPBEXHLevel0X 3" xfId="582"/>
    <cellStyle name="SAPBEXHLevel1" xfId="257"/>
    <cellStyle name="SAPBEXHLevel1 2" xfId="338"/>
    <cellStyle name="SAPBEXHLevel1 2 2" xfId="583"/>
    <cellStyle name="SAPBEXHLevel1 3" xfId="584"/>
    <cellStyle name="SAPBEXHLevel1X" xfId="258"/>
    <cellStyle name="SAPBEXHLevel1X 2" xfId="339"/>
    <cellStyle name="SAPBEXHLevel1X 2 2" xfId="585"/>
    <cellStyle name="SAPBEXHLevel1X 3" xfId="586"/>
    <cellStyle name="SAPBEXHLevel2" xfId="259"/>
    <cellStyle name="SAPBEXHLevel2 2" xfId="340"/>
    <cellStyle name="SAPBEXHLevel2 2 2" xfId="587"/>
    <cellStyle name="SAPBEXHLevel2 3" xfId="588"/>
    <cellStyle name="SAPBEXHLevel2X" xfId="260"/>
    <cellStyle name="SAPBEXHLevel2X 2" xfId="341"/>
    <cellStyle name="SAPBEXHLevel2X 2 2" xfId="589"/>
    <cellStyle name="SAPBEXHLevel2X 3" xfId="590"/>
    <cellStyle name="SAPBEXHLevel3" xfId="261"/>
    <cellStyle name="SAPBEXHLevel3 2" xfId="342"/>
    <cellStyle name="SAPBEXHLevel3 2 2" xfId="591"/>
    <cellStyle name="SAPBEXHLevel3 3" xfId="592"/>
    <cellStyle name="SAPBEXHLevel3X" xfId="262"/>
    <cellStyle name="SAPBEXHLevel3X 2" xfId="343"/>
    <cellStyle name="SAPBEXHLevel3X 2 2" xfId="593"/>
    <cellStyle name="SAPBEXHLevel3X 3" xfId="594"/>
    <cellStyle name="SAPBEXinputData" xfId="263"/>
    <cellStyle name="SAPBEXinputData 2" xfId="344"/>
    <cellStyle name="SAPBEXresData" xfId="264"/>
    <cellStyle name="SAPBEXresData 2" xfId="595"/>
    <cellStyle name="SAPBEXresData 2 2" xfId="596"/>
    <cellStyle name="SAPBEXresData 3" xfId="597"/>
    <cellStyle name="SAPBEXresDataEmph" xfId="265"/>
    <cellStyle name="SAPBEXresDataEmph 2" xfId="598"/>
    <cellStyle name="SAPBEXresDataEmph 2 2" xfId="599"/>
    <cellStyle name="SAPBEXresDataEmph 3" xfId="600"/>
    <cellStyle name="SAPBEXresItem" xfId="266"/>
    <cellStyle name="SAPBEXresItem 2" xfId="601"/>
    <cellStyle name="SAPBEXresItem 2 2" xfId="602"/>
    <cellStyle name="SAPBEXresItem 3" xfId="603"/>
    <cellStyle name="SAPBEXresItemX" xfId="267"/>
    <cellStyle name="SAPBEXresItemX 2" xfId="604"/>
    <cellStyle name="SAPBEXresItemX 2 2" xfId="605"/>
    <cellStyle name="SAPBEXresItemX 3" xfId="606"/>
    <cellStyle name="SAPBEXstdData" xfId="268"/>
    <cellStyle name="SAPBEXstdData 2" xfId="607"/>
    <cellStyle name="SAPBEXstdData 2 2" xfId="608"/>
    <cellStyle name="SAPBEXstdData 3" xfId="609"/>
    <cellStyle name="SAPBEXstdDataEmph" xfId="269"/>
    <cellStyle name="SAPBEXstdDataEmph 2" xfId="610"/>
    <cellStyle name="SAPBEXstdDataEmph 2 2" xfId="611"/>
    <cellStyle name="SAPBEXstdDataEmph 3" xfId="612"/>
    <cellStyle name="SAPBEXstdItem" xfId="270"/>
    <cellStyle name="SAPBEXstdItem 2" xfId="613"/>
    <cellStyle name="SAPBEXstdItem 2 2" xfId="614"/>
    <cellStyle name="SAPBEXstdItem 3" xfId="615"/>
    <cellStyle name="SAPBEXstdItemX" xfId="271"/>
    <cellStyle name="SAPBEXstdItemX 2" xfId="616"/>
    <cellStyle name="SAPBEXstdItemX 2 2" xfId="617"/>
    <cellStyle name="SAPBEXstdItemX 3" xfId="618"/>
    <cellStyle name="SAPBEXtitle" xfId="272"/>
    <cellStyle name="SAPBEXundefined" xfId="273"/>
    <cellStyle name="SAPBEXundefined 2" xfId="619"/>
    <cellStyle name="SAPBEXundefined 2 2" xfId="620"/>
    <cellStyle name="SAPBEXundefined 3" xfId="621"/>
    <cellStyle name="Selittävä teksti" xfId="274"/>
    <cellStyle name="Semleges" xfId="622"/>
    <cellStyle name="Sheet Title" xfId="275"/>
    <cellStyle name="soustotal" xfId="276"/>
    <cellStyle name="Standaard_Totaal" xfId="623"/>
    <cellStyle name="Standard_Deloitte Tables 04" xfId="277"/>
    <cellStyle name="Style 1" xfId="278"/>
    <cellStyle name="Style 1 2" xfId="279"/>
    <cellStyle name="Summa" xfId="280"/>
    <cellStyle name="Summa 2" xfId="624"/>
    <cellStyle name="Summa 2 2" xfId="625"/>
    <cellStyle name="Summa 3" xfId="626"/>
    <cellStyle name="Syöttö" xfId="281"/>
    <cellStyle name="Syöttö 2" xfId="627"/>
    <cellStyle name="Syöttö 2 2" xfId="628"/>
    <cellStyle name="Syöttö 3" xfId="629"/>
    <cellStyle name="Számítás" xfId="630"/>
    <cellStyle name="Számítás 2" xfId="631"/>
    <cellStyle name="Számítás 2 2" xfId="632"/>
    <cellStyle name="Számítás 3" xfId="633"/>
    <cellStyle name="Tarkistussolu" xfId="282"/>
    <cellStyle name="Testo avviso" xfId="283"/>
    <cellStyle name="Testo descrittivo" xfId="284"/>
    <cellStyle name="Text" xfId="634"/>
    <cellStyle name="Texto de Aviso" xfId="635"/>
    <cellStyle name="Texto Explicativo" xfId="636"/>
    <cellStyle name="th" xfId="285"/>
    <cellStyle name="th 2" xfId="286"/>
    <cellStyle name="Title" xfId="637"/>
    <cellStyle name="Titolo" xfId="287"/>
    <cellStyle name="Titolo 1" xfId="288"/>
    <cellStyle name="Titolo 2" xfId="289"/>
    <cellStyle name="Titolo 3" xfId="290"/>
    <cellStyle name="Titolo 4" xfId="291"/>
    <cellStyle name="Titolo_Cat risk" xfId="638"/>
    <cellStyle name="Titre 1" xfId="292"/>
    <cellStyle name="TitreRubrique" xfId="293"/>
    <cellStyle name="TitreTableau" xfId="294"/>
    <cellStyle name="TitreTableau 2" xfId="639"/>
    <cellStyle name="Título" xfId="640"/>
    <cellStyle name="Totale" xfId="295"/>
    <cellStyle name="Totale 2" xfId="641"/>
    <cellStyle name="Totale 2 2" xfId="642"/>
    <cellStyle name="Totale 3" xfId="643"/>
    <cellStyle name="TotalRubrique" xfId="296"/>
    <cellStyle name="Tulostus" xfId="297"/>
    <cellStyle name="Tulostus 2" xfId="644"/>
    <cellStyle name="Tulostus 2 2" xfId="645"/>
    <cellStyle name="Tulostus 3" xfId="646"/>
    <cellStyle name="Update" xfId="298"/>
    <cellStyle name="VALOR" xfId="647"/>
    <cellStyle name="Valore non valido" xfId="299"/>
    <cellStyle name="Valore valido" xfId="300"/>
    <cellStyle name="Varoitusteksti" xfId="301"/>
    <cellStyle name="Verificar Célula" xfId="648"/>
    <cellStyle name="Warning Text" xfId="302"/>
  </cellStyles>
  <dxfs count="6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30383\AppData\Local\Microsoft\Windows\Temporary%20Internet%20Files\Content.Outlook\QNVTEWDM\Copie%20de%20TCEP-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2">
          <cell r="B2" t="str">
            <v>TCEP 20150105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</sheetData>
      <sheetData sheetId="1"/>
      <sheetData sheetId="2">
        <row r="16">
          <cell r="C16" t="str">
            <v>0000 00 00</v>
          </cell>
        </row>
      </sheetData>
      <sheetData sheetId="3"/>
      <sheetData sheetId="4">
        <row r="5">
          <cell r="AC5">
            <v>29</v>
          </cell>
        </row>
        <row r="6">
          <cell r="AC6" t="str">
            <v>valeur nette 
contrevaleur en euros</v>
          </cell>
        </row>
        <row r="7">
          <cell r="AC7">
            <v>37</v>
          </cell>
        </row>
        <row r="8">
          <cell r="AC8" t="str">
            <v>Aide</v>
          </cell>
        </row>
        <row r="9">
          <cell r="AC9" t="str">
            <v/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J32"/>
  <sheetViews>
    <sheetView workbookViewId="0">
      <selection activeCell="C7" sqref="C7"/>
    </sheetView>
  </sheetViews>
  <sheetFormatPr baseColWidth="10" defaultRowHeight="12.75"/>
  <cols>
    <col min="1" max="1" width="10.140625" customWidth="1"/>
    <col min="2" max="2" width="37.85546875" customWidth="1"/>
    <col min="3" max="3" width="37.7109375" customWidth="1"/>
    <col min="4" max="4" width="72" customWidth="1"/>
    <col min="5" max="5" width="11.5703125" style="35"/>
  </cols>
  <sheetData>
    <row r="1" spans="1:10" ht="13.5" thickBot="1">
      <c r="A1" s="322"/>
      <c r="B1" s="322"/>
      <c r="C1" s="323" t="s">
        <v>962</v>
      </c>
      <c r="D1" s="545" t="str">
        <f ca="1">MID(CELL("nomfichier"),FIND("[",CELL("nomfichier"))+1,LEN(C1))</f>
        <v>annexe1-etats-communs_2018-i-16 (</v>
      </c>
      <c r="E1" s="621"/>
      <c r="F1" s="119"/>
    </row>
    <row r="2" spans="1:10" ht="21.95" customHeight="1" thickBot="1">
      <c r="A2" s="674" t="s">
        <v>826</v>
      </c>
      <c r="B2" s="675"/>
      <c r="C2" s="318"/>
      <c r="D2" s="119"/>
      <c r="E2" s="622"/>
      <c r="F2" s="119"/>
      <c r="G2" s="119"/>
      <c r="H2" s="119"/>
      <c r="I2" s="119"/>
      <c r="J2" s="119"/>
    </row>
    <row r="3" spans="1:10" ht="21.95" customHeight="1" thickBot="1">
      <c r="A3" s="674" t="s">
        <v>836</v>
      </c>
      <c r="B3" s="675"/>
      <c r="C3" s="318"/>
      <c r="D3" s="119"/>
      <c r="E3" s="622"/>
      <c r="F3" s="119"/>
      <c r="G3" s="119"/>
      <c r="H3" s="119"/>
      <c r="I3" s="119"/>
      <c r="J3" s="119"/>
    </row>
    <row r="4" spans="1:10" ht="21.95" customHeight="1" thickBot="1">
      <c r="A4" s="676" t="s">
        <v>827</v>
      </c>
      <c r="B4" s="677"/>
      <c r="C4" s="317">
        <v>43830</v>
      </c>
      <c r="D4" s="119"/>
      <c r="E4" s="622"/>
      <c r="F4" s="119"/>
      <c r="G4" s="119"/>
      <c r="H4" s="119"/>
      <c r="I4" s="119"/>
      <c r="J4" s="119"/>
    </row>
    <row r="5" spans="1:10" ht="21.95" customHeight="1" thickBot="1">
      <c r="A5" s="676" t="s">
        <v>833</v>
      </c>
      <c r="B5" s="677"/>
      <c r="C5" s="317" t="s">
        <v>834</v>
      </c>
      <c r="D5" s="119"/>
      <c r="E5" s="622"/>
      <c r="F5" s="119"/>
      <c r="G5" s="119"/>
      <c r="H5" s="119"/>
      <c r="I5" s="119"/>
      <c r="J5" s="119"/>
    </row>
    <row r="6" spans="1:10">
      <c r="A6" s="316"/>
      <c r="B6" s="316"/>
      <c r="D6" s="119"/>
      <c r="E6" s="622"/>
      <c r="F6" s="119"/>
      <c r="G6" s="119"/>
      <c r="H6" s="119"/>
      <c r="I6" s="119"/>
      <c r="J6" s="119"/>
    </row>
    <row r="7" spans="1:10" ht="21.95" customHeight="1">
      <c r="A7" s="674" t="s">
        <v>828</v>
      </c>
      <c r="B7" s="674"/>
      <c r="C7" s="360" t="s">
        <v>878</v>
      </c>
      <c r="D7" s="323" t="s">
        <v>835</v>
      </c>
      <c r="E7" s="622"/>
      <c r="F7" s="119"/>
      <c r="G7" s="119"/>
      <c r="H7" s="119"/>
      <c r="I7" s="119"/>
      <c r="J7" s="119"/>
    </row>
    <row r="8" spans="1:10" ht="13.5" thickBot="1">
      <c r="A8" s="316"/>
      <c r="B8" s="316"/>
      <c r="D8" s="323" t="s">
        <v>878</v>
      </c>
      <c r="E8" s="622"/>
      <c r="F8" s="119"/>
      <c r="G8" s="119"/>
      <c r="H8" s="119"/>
      <c r="I8" s="119"/>
      <c r="J8" s="119"/>
    </row>
    <row r="9" spans="1:10" ht="30.75" customHeight="1" thickBot="1">
      <c r="A9" s="678" t="s">
        <v>829</v>
      </c>
      <c r="B9" s="679"/>
      <c r="C9" s="321" t="str">
        <f ca="1">IF(C1=D1,"Fichier correct","Fichier incorrect")</f>
        <v>Fichier incorrect</v>
      </c>
      <c r="D9" s="323" t="s">
        <v>879</v>
      </c>
      <c r="E9" s="622"/>
      <c r="F9" s="119"/>
      <c r="G9" s="119"/>
      <c r="H9" s="119"/>
      <c r="I9" s="119"/>
      <c r="J9" s="119"/>
    </row>
    <row r="10" spans="1:10">
      <c r="A10" s="126"/>
      <c r="B10" s="126"/>
      <c r="C10" s="126"/>
      <c r="D10" s="623"/>
      <c r="E10" s="622"/>
      <c r="F10" s="119"/>
      <c r="G10" s="119"/>
      <c r="H10" s="119"/>
      <c r="I10" s="119"/>
      <c r="J10" s="119"/>
    </row>
    <row r="11" spans="1:10">
      <c r="A11" s="126"/>
      <c r="B11" s="126"/>
      <c r="C11" s="126"/>
      <c r="D11" s="623"/>
      <c r="E11" s="622"/>
      <c r="F11" s="119"/>
      <c r="G11" s="119"/>
      <c r="H11" s="119"/>
      <c r="I11" s="119"/>
      <c r="J11" s="119"/>
    </row>
    <row r="12" spans="1:10">
      <c r="A12" s="126"/>
      <c r="B12" s="126"/>
      <c r="C12" s="126"/>
      <c r="D12" s="126"/>
    </row>
    <row r="13" spans="1:10" ht="16.5" thickBot="1">
      <c r="A13" s="673" t="s">
        <v>855</v>
      </c>
      <c r="B13" s="673"/>
      <c r="C13" s="126"/>
      <c r="D13" s="126"/>
    </row>
    <row r="14" spans="1:10" ht="23.25" customHeight="1" thickBot="1">
      <c r="A14" s="539" t="s">
        <v>837</v>
      </c>
      <c r="B14" s="670" t="s">
        <v>838</v>
      </c>
      <c r="C14" s="671"/>
      <c r="D14" s="672"/>
    </row>
    <row r="15" spans="1:10" ht="40.5" customHeight="1">
      <c r="A15" s="358" t="b">
        <f>FR_02_01!$C$48=FR_02_01!$C$89</f>
        <v>1</v>
      </c>
      <c r="B15" s="325" t="s">
        <v>841</v>
      </c>
      <c r="C15" s="326" t="s">
        <v>842</v>
      </c>
      <c r="D15" s="327" t="s">
        <v>843</v>
      </c>
      <c r="E15" s="319"/>
    </row>
    <row r="16" spans="1:10" ht="40.5" customHeight="1">
      <c r="A16" s="359" t="b">
        <f>FR_02_01!$C$57=FR_03_03!$C$26</f>
        <v>1</v>
      </c>
      <c r="B16" s="328" t="s">
        <v>844</v>
      </c>
      <c r="C16" s="329" t="s">
        <v>845</v>
      </c>
      <c r="D16" s="330" t="s">
        <v>958</v>
      </c>
      <c r="E16" s="319"/>
    </row>
    <row r="17" spans="1:5" ht="40.5" customHeight="1">
      <c r="A17" s="359" t="b">
        <f>FR_03_01!$F$33+FR_03_02!$F$21=FR_03_03!$C$5+FR_03_03!$C$6</f>
        <v>1</v>
      </c>
      <c r="B17" s="331" t="s">
        <v>846</v>
      </c>
      <c r="C17" s="329" t="s">
        <v>847</v>
      </c>
      <c r="D17" s="332" t="s">
        <v>848</v>
      </c>
      <c r="E17" s="320"/>
    </row>
    <row r="18" spans="1:5" ht="40.5" customHeight="1">
      <c r="A18" s="359" t="b">
        <f>FR_03_01!$F$33=FR_03_03!$C$6</f>
        <v>1</v>
      </c>
      <c r="B18" s="333" t="s">
        <v>849</v>
      </c>
      <c r="C18" s="334" t="s">
        <v>850</v>
      </c>
      <c r="D18" s="335" t="s">
        <v>851</v>
      </c>
    </row>
    <row r="19" spans="1:5" ht="40.5" customHeight="1">
      <c r="A19" s="359" t="b">
        <f>FR_03_02!$F$21=FR_03_03!$C$5</f>
        <v>1</v>
      </c>
      <c r="B19" s="333" t="s">
        <v>852</v>
      </c>
      <c r="C19" s="334" t="s">
        <v>853</v>
      </c>
      <c r="D19" s="335" t="s">
        <v>854</v>
      </c>
    </row>
    <row r="20" spans="1:5" ht="78.599999999999994" customHeight="1">
      <c r="A20" s="359" t="b">
        <f>FR_13_01!ER25=FR_13_01!G25+FR_13_01!L25+FR_13_01!Q25+FR_13_01!V25+FR_13_01!AA25+FR_13_01!AF25+FR_13_01!AK25+FR_13_01!AP25+FR_13_01!AU25+FR_13_01!AZ25+FR_13_01!BE25+FR_13_01!BJ25+FR_13_01!BO25+FR_13_01!BT25+FR_13_01!BY25+FR_13_01!CD25+FR_13_01!CI25+FR_13_01!CX25+FR_13_01!DC25+FR_13_01!DI25+FR_13_01!DJ25+FR_13_01!DK25+FR_13_01!DL25+FR_13_01!DR25+FR_13_01!DW25+FR_13_01!EB25+FR_13_01!EG25+FR_13_01!EM25+FR_13_01!EN25+FR_13_01!EO25+FR_13_01!EP25</f>
        <v>1</v>
      </c>
      <c r="B20" s="336" t="s">
        <v>875</v>
      </c>
      <c r="C20" s="337" t="s">
        <v>873</v>
      </c>
      <c r="D20" s="541" t="s">
        <v>959</v>
      </c>
    </row>
    <row r="21" spans="1:5" ht="42.6" customHeight="1">
      <c r="A21" s="359" t="b">
        <f>FR_13_01!DM25+FR_13_01!EQ25=FR_13_01!ER25</f>
        <v>1</v>
      </c>
      <c r="B21" s="336" t="s">
        <v>875</v>
      </c>
      <c r="C21" s="337" t="s">
        <v>873</v>
      </c>
      <c r="D21" s="541" t="s">
        <v>963</v>
      </c>
    </row>
    <row r="22" spans="1:5" ht="85.9" customHeight="1">
      <c r="A22" s="359" t="b">
        <f>FR_13_01!ER36=FR_13_01!G36+FR_13_01!L36+FR_13_01!Q36+FR_13_01!V36+FR_13_01!AA36+FR_13_01!AF36+FR_13_01!AK36+FR_13_01!AP36+FR_13_01!AU36+FR_13_01!AZ36+FR_13_01!BE36+FR_13_01!BJ36+FR_13_01!BO36+FR_13_01!BT36+FR_13_01!BY36+FR_13_01!CD36+FR_13_01!CI36+FR_13_01!CX36+FR_13_01!DC36+FR_13_01!DI36+FR_13_01!DJ36+FR_13_01!DK36+FR_13_01!DL36+FR_13_01!DR36+FR_13_01!DW36+FR_13_01!EB36+FR_13_01!EG36+FR_13_01!EM36+FR_13_01!EN36+FR_13_01!EO36+FR_13_01!EP36</f>
        <v>1</v>
      </c>
      <c r="B22" s="336" t="s">
        <v>875</v>
      </c>
      <c r="C22" s="337" t="s">
        <v>873</v>
      </c>
      <c r="D22" s="542" t="s">
        <v>960</v>
      </c>
    </row>
    <row r="23" spans="1:5" ht="42.6" customHeight="1">
      <c r="A23" s="359" t="b">
        <f>FR_13_01!DM36+FR_13_01!EQ36=FR_13_01!ER36</f>
        <v>1</v>
      </c>
      <c r="B23" s="336" t="s">
        <v>875</v>
      </c>
      <c r="C23" s="337" t="s">
        <v>873</v>
      </c>
      <c r="D23" s="541" t="s">
        <v>964</v>
      </c>
    </row>
    <row r="24" spans="1:5" ht="86.45" customHeight="1">
      <c r="A24" s="359" t="b">
        <f>FR_13_01!ER81=FR_13_01!G81+FR_13_01!L81+FR_13_01!Q81+FR_13_01!V81+FR_13_01!AA81+FR_13_01!AF81+FR_13_01!AK81+FR_13_01!AP81+FR_13_01!AU81+FR_13_01!AZ81+FR_13_01!BE81+FR_13_01!BJ81+FR_13_01!BO81+FR_13_01!BT81+FR_13_01!BY81+FR_13_01!CD81+FR_13_01!CI81+FR_13_01!CN81+FR_13_01!CS81+FR_13_01!CX81+FR_13_01!DC81+FR_13_01!DI81+FR_13_01!DJ81+FR_13_01!DK81+FR_13_01!DL81+FR_13_01!DR81+FR_13_01!DW81+FR_13_01!EB81+FR_13_01!EG81+FR_13_01!EM81+FR_13_01!EN81+FR_13_01!EO81+FR_13_01!EP81</f>
        <v>1</v>
      </c>
      <c r="B24" s="336" t="s">
        <v>875</v>
      </c>
      <c r="C24" s="337" t="s">
        <v>873</v>
      </c>
      <c r="D24" s="542" t="s">
        <v>961</v>
      </c>
    </row>
    <row r="25" spans="1:5" ht="42.6" customHeight="1">
      <c r="A25" s="359" t="b">
        <f>FR_13_01!DM81+FR_13_01!EQ81=FR_13_01!ER81</f>
        <v>1</v>
      </c>
      <c r="B25" s="336" t="s">
        <v>875</v>
      </c>
      <c r="C25" s="337" t="s">
        <v>873</v>
      </c>
      <c r="D25" s="541" t="s">
        <v>965</v>
      </c>
    </row>
    <row r="26" spans="1:5" ht="53.25" customHeight="1">
      <c r="A26" s="359" t="b">
        <f>FR_13_02!AF30=FR_13_02!G30+FR_13_02!L30+FR_13_02!Q30+FR_13_02!V30+FR_13_02!AB30+FR_13_02!AC30+FR_13_02!AD30+FR_13_02!AE30</f>
        <v>1</v>
      </c>
      <c r="B26" s="336" t="s">
        <v>876</v>
      </c>
      <c r="C26" s="337" t="s">
        <v>874</v>
      </c>
      <c r="D26" s="542" t="s">
        <v>952</v>
      </c>
    </row>
    <row r="27" spans="1:5" ht="40.5" customHeight="1">
      <c r="A27" s="359" t="b">
        <f>FR_13_02!AF48=FR_13_02!G48+FR_13_02!L48+FR_13_02!Q48+FR_13_02!V48+FR_13_02!AB48+FR_13_02!AC48+FR_13_02!AD48+FR_13_02!AE48</f>
        <v>1</v>
      </c>
      <c r="B27" s="336" t="s">
        <v>876</v>
      </c>
      <c r="C27" s="337" t="s">
        <v>874</v>
      </c>
      <c r="D27" s="542" t="s">
        <v>953</v>
      </c>
    </row>
    <row r="28" spans="1:5" ht="40.5" customHeight="1">
      <c r="A28" s="359" t="b">
        <f>FR_13_02!AF76=FR_13_02!G76+FR_13_02!L76+FR_13_02!Q76+FR_13_02!V76+FR_13_02!AB76+FR_13_02!AC76+FR_13_02!AD76+FR_13_02!AE76</f>
        <v>1</v>
      </c>
      <c r="B28" s="336" t="s">
        <v>876</v>
      </c>
      <c r="C28" s="337" t="s">
        <v>874</v>
      </c>
      <c r="D28" s="542" t="s">
        <v>954</v>
      </c>
    </row>
    <row r="29" spans="1:5" ht="67.5" customHeight="1">
      <c r="A29" s="359" t="b">
        <f>FR_13_03!BP25=FR_13_03!G25+FR_13_03!L25+FR_13_03!Q25+FR_13_03!V25+FR_13_03!W25+FR_13_03!X25+FR_13_03!Y25+FR_13_03!Z25+FR_13_03!AA25+FR_13_03!AB25+FR_13_03!AG25+FR_13_03!AL25+FR_13_03!AQ25+FR_13_03!AW25+FR_13_03!AX25+FR_13_03!AY25+FR_13_03!AZ25+FR_13_03!BE25+FR_13_03!BL25+FR_13_03!BM25+FR_13_03!BN25+FR_13_03!BO25</f>
        <v>1</v>
      </c>
      <c r="B29" s="336" t="s">
        <v>877</v>
      </c>
      <c r="C29" s="338" t="s">
        <v>872</v>
      </c>
      <c r="D29" s="542" t="s">
        <v>955</v>
      </c>
    </row>
    <row r="30" spans="1:5" ht="67.5" customHeight="1">
      <c r="A30" s="536" t="b">
        <f>FR_13_03!BP48=FR_13_03!G48+FR_13_03!L48+FR_13_03!Q48+FR_13_03!V48+FR_13_03!W48+FR_13_03!X48+FR_13_03!Y48+FR_13_03!Z48+FR_13_03!AA48+FR_13_03!AB48+FR_13_03!AG48+FR_13_03!AL48+FR_13_03!AQ48+FR_13_03!AW48+FR_13_03!AX48+FR_13_03!AY48+FR_13_03!AZ48+FR_13_03!BE48+FR_13_03!BL48+FR_13_03!BM48+FR_13_03!BN48+FR_13_03!BO48</f>
        <v>1</v>
      </c>
      <c r="B30" s="336" t="s">
        <v>877</v>
      </c>
      <c r="C30" s="338" t="s">
        <v>872</v>
      </c>
      <c r="D30" s="543" t="s">
        <v>956</v>
      </c>
    </row>
    <row r="31" spans="1:5" ht="67.5" customHeight="1" thickBot="1">
      <c r="A31" s="359" t="b">
        <f>FR_13_03!BP76=FR_13_03!G76+FR_13_03!L76+FR_13_03!Q76+FR_13_03!V76+FR_13_03!W76+FR_13_03!X76+FR_13_03!Y76+FR_13_03!Z76+FR_13_03!AA76+FR_13_03!AB76+FR_13_03!AG76+FR_13_03!AL76+FR_13_03!AQ76+FR_13_03!AW76+FR_13_03!AX76+FR_13_03!AY76+FR_13_03!AZ76+FR_13_03!BE76+FR_13_03!BL76+FR_13_03!BM76+FR_13_03!BN76+FR_13_03!BO76</f>
        <v>1</v>
      </c>
      <c r="B31" s="339" t="s">
        <v>877</v>
      </c>
      <c r="C31" s="340" t="s">
        <v>872</v>
      </c>
      <c r="D31" s="544" t="s">
        <v>957</v>
      </c>
    </row>
    <row r="32" spans="1:5">
      <c r="A32" s="126"/>
      <c r="B32" s="126"/>
      <c r="C32" s="126"/>
      <c r="D32" s="126"/>
    </row>
  </sheetData>
  <sheetProtection algorithmName="SHA-512" hashValue="GOEcEcBkMJ3pa4fpw9CGmFUa/Wv74Qi6VkCow2Q/oy9Fs9YpA/eTJ4FT+j1YEsuQqA3yCtGyOmY5vCtLZaIhcw==" saltValue="n/QvneQ1bsy+cN3UkA2u2Q==" spinCount="100000" sheet="1" objects="1" scenarios="1"/>
  <dataConsolidate/>
  <mergeCells count="8">
    <mergeCell ref="B14:D14"/>
    <mergeCell ref="A13:B13"/>
    <mergeCell ref="A2:B2"/>
    <mergeCell ref="A3:B3"/>
    <mergeCell ref="A4:B4"/>
    <mergeCell ref="A5:B5"/>
    <mergeCell ref="A7:B7"/>
    <mergeCell ref="A9:B9"/>
  </mergeCells>
  <conditionalFormatting sqref="C9">
    <cfRule type="cellIs" dxfId="62" priority="46" operator="equal">
      <formula>"Fichier correct"</formula>
    </cfRule>
    <cfRule type="cellIs" dxfId="61" priority="47" operator="equal">
      <formula>"Fichier incorrect"</formula>
    </cfRule>
  </conditionalFormatting>
  <conditionalFormatting sqref="D22 D24">
    <cfRule type="expression" dxfId="60" priority="44">
      <formula>#REF!&lt;&gt;#REF!+#REF!+#REF!+#REF!+#REF!+#REF!+#REF!+#REF!+#REF!+#REF!+#REF!+#REF!+#REF!+#REF!+#REF!+#REF!+#REF!+#REF!+#REF!+#REF!+#REF!+#REF!+#REF!+#REF!+#REF!+#REF!</formula>
    </cfRule>
  </conditionalFormatting>
  <conditionalFormatting sqref="D26">
    <cfRule type="expression" dxfId="59" priority="43">
      <formula>#REF!&lt;&gt;#REF!+#REF!+#REF!+#REF!+#REF!+#REF!+#REF!+#REF!+#REF!+#REF!+#REF!+#REF!+#REF!+#REF!+#REF!+#REF!+#REF!+#REF!+#REF!+#REF!+#REF!+#REF!+#REF!+#REF!+#REF!+#REF!</formula>
    </cfRule>
  </conditionalFormatting>
  <conditionalFormatting sqref="D27:D28">
    <cfRule type="expression" dxfId="58" priority="42">
      <formula>#REF!&lt;&gt;#REF!+#REF!+#REF!+#REF!+#REF!+#REF!+#REF!+#REF!+#REF!+#REF!+#REF!+#REF!+#REF!+#REF!+#REF!+#REF!+#REF!+#REF!+#REF!+#REF!+#REF!+#REF!+#REF!+#REF!+#REF!+#REF!</formula>
    </cfRule>
  </conditionalFormatting>
  <conditionalFormatting sqref="D29:D30">
    <cfRule type="expression" dxfId="57" priority="41">
      <formula>#REF!&lt;&gt;#REF!+#REF!+#REF!+#REF!+#REF!+#REF!+#REF!+#REF!+#REF!+#REF!+#REF!+#REF!+#REF!+#REF!+#REF!+#REF!+#REF!+#REF!+#REF!+#REF!+#REF!+#REF!+#REF!+#REF!+#REF!+#REF!</formula>
    </cfRule>
  </conditionalFormatting>
  <conditionalFormatting sqref="D31">
    <cfRule type="expression" dxfId="56" priority="40">
      <formula>#REF!&lt;&gt;#REF!+#REF!+#REF!+#REF!+#REF!+#REF!+#REF!+#REF!+#REF!+#REF!+#REF!+#REF!+#REF!+#REF!+#REF!+#REF!+#REF!+#REF!+#REF!+#REF!+#REF!+#REF!+#REF!+#REF!+#REF!+#REF!</formula>
    </cfRule>
  </conditionalFormatting>
  <conditionalFormatting sqref="C7">
    <cfRule type="iconSet" priority="38">
      <iconSet>
        <cfvo type="percent" val="0"/>
        <cfvo type="percent" val="33"/>
        <cfvo type="percent" val="67"/>
      </iconSet>
    </cfRule>
  </conditionalFormatting>
  <conditionalFormatting sqref="A15:A19">
    <cfRule type="expression" dxfId="55" priority="34">
      <formula>A15=FALSE</formula>
    </cfRule>
  </conditionalFormatting>
  <conditionalFormatting sqref="A17">
    <cfRule type="expression" dxfId="54" priority="11">
      <formula>A17=FALSE</formula>
    </cfRule>
  </conditionalFormatting>
  <conditionalFormatting sqref="A20:A22 A24 A26:A31">
    <cfRule type="expression" dxfId="53" priority="10">
      <formula>A20=FALSE</formula>
    </cfRule>
  </conditionalFormatting>
  <conditionalFormatting sqref="A23">
    <cfRule type="expression" dxfId="52" priority="4">
      <formula>A23=FALSE</formula>
    </cfRule>
  </conditionalFormatting>
  <conditionalFormatting sqref="A25">
    <cfRule type="expression" dxfId="51" priority="2">
      <formula>A25=FALSE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5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6839E821-9D36-4290-8979-2C910BA4570F}">
            <xm:f>FR_02_01!$C$57&lt;&gt;FR_03_03!$C$26</xm:f>
            <x14:dxf>
              <fill>
                <patternFill>
                  <bgColor rgb="FFFF0000"/>
                </patternFill>
              </fill>
            </x14:dxf>
          </x14:cfRule>
          <xm:sqref>A16</xm:sqref>
        </x14:conditionalFormatting>
        <x14:conditionalFormatting xmlns:xm="http://schemas.microsoft.com/office/excel/2006/main">
          <x14:cfRule type="expression" priority="29" id="{78209511-870B-4B1D-8997-2AE84631D44C}">
            <xm:f>FR_03_01!$F$33&lt;&gt;FR_03_03!$C$6</xm:f>
            <x14:dxf>
              <fill>
                <patternFill>
                  <bgColor rgb="FFFF0000"/>
                </patternFill>
              </fill>
            </x14:dxf>
          </x14:cfRule>
          <xm:sqref>A18</xm:sqref>
        </x14:conditionalFormatting>
        <x14:conditionalFormatting xmlns:xm="http://schemas.microsoft.com/office/excel/2006/main">
          <x14:cfRule type="expression" priority="28" id="{EEDC303F-06BD-4FE3-8B71-52BF14C7927B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A19</xm:sqref>
        </x14:conditionalFormatting>
        <x14:conditionalFormatting xmlns:xm="http://schemas.microsoft.com/office/excel/2006/main">
          <x14:cfRule type="expression" priority="9" id="{15E8544D-A8E4-413F-9B2B-761E2BA85963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A20:A22 A24 A26:A31</xm:sqref>
        </x14:conditionalFormatting>
        <x14:conditionalFormatting xmlns:xm="http://schemas.microsoft.com/office/excel/2006/main">
          <x14:cfRule type="expression" priority="3" id="{191F6C56-D8F8-4442-99A0-3F726696E10B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A23</xm:sqref>
        </x14:conditionalFormatting>
        <x14:conditionalFormatting xmlns:xm="http://schemas.microsoft.com/office/excel/2006/main">
          <x14:cfRule type="expression" priority="1" id="{A363DCDD-F6BC-451E-9818-B470654D099A}">
            <xm:f>FR_03_02!$F$21&lt;&gt;FR_03_03!$C$5</xm:f>
            <x14:dxf>
              <fill>
                <patternFill>
                  <bgColor rgb="FFFF0000"/>
                </patternFill>
              </fill>
            </x14:dxf>
          </x14:cfRule>
          <xm:sqref>A25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>
    <pageSetUpPr fitToPage="1"/>
  </sheetPr>
  <dimension ref="A1:G22"/>
  <sheetViews>
    <sheetView workbookViewId="0"/>
  </sheetViews>
  <sheetFormatPr baseColWidth="10" defaultColWidth="11.5703125" defaultRowHeight="12.75"/>
  <cols>
    <col min="1" max="1" width="55.85546875" style="119" customWidth="1"/>
    <col min="2" max="2" width="11.5703125" style="119"/>
    <col min="3" max="7" width="15.7109375" style="119" customWidth="1"/>
    <col min="8" max="16384" width="11.5703125" style="119"/>
  </cols>
  <sheetData>
    <row r="1" spans="1:7">
      <c r="A1" s="195" t="s">
        <v>273</v>
      </c>
      <c r="B1" s="196"/>
      <c r="C1" s="196"/>
      <c r="D1" s="196"/>
      <c r="E1" s="196"/>
      <c r="F1" s="212"/>
      <c r="G1" s="213"/>
    </row>
    <row r="2" spans="1:7" ht="28.5" customHeight="1">
      <c r="A2" s="214" t="s">
        <v>274</v>
      </c>
      <c r="B2" s="196"/>
      <c r="C2" s="196"/>
      <c r="D2" s="196"/>
      <c r="E2" s="196"/>
      <c r="F2" s="212"/>
      <c r="G2" s="215"/>
    </row>
    <row r="3" spans="1:7" ht="36">
      <c r="A3" s="216"/>
      <c r="B3" s="217"/>
      <c r="C3" s="203" t="s">
        <v>241</v>
      </c>
      <c r="D3" s="203" t="s">
        <v>13</v>
      </c>
      <c r="E3" s="203" t="s">
        <v>242</v>
      </c>
      <c r="F3" s="203" t="s">
        <v>243</v>
      </c>
      <c r="G3" s="203" t="s">
        <v>244</v>
      </c>
    </row>
    <row r="4" spans="1:7">
      <c r="A4" s="217"/>
      <c r="B4" s="204"/>
      <c r="C4" s="218">
        <v>10</v>
      </c>
      <c r="D4" s="218">
        <v>20</v>
      </c>
      <c r="E4" s="218">
        <v>30</v>
      </c>
      <c r="F4" s="218">
        <v>40</v>
      </c>
      <c r="G4" s="218">
        <v>50</v>
      </c>
    </row>
    <row r="5" spans="1:7" ht="15" customHeight="1">
      <c r="A5" s="206" t="s">
        <v>275</v>
      </c>
      <c r="B5" s="207">
        <v>10</v>
      </c>
      <c r="C5" s="552"/>
      <c r="D5" s="552"/>
      <c r="E5" s="552"/>
      <c r="F5" s="552"/>
      <c r="G5" s="555"/>
    </row>
    <row r="6" spans="1:7" ht="15" customHeight="1">
      <c r="A6" s="209" t="s">
        <v>276</v>
      </c>
      <c r="B6" s="207">
        <v>20</v>
      </c>
      <c r="C6" s="552"/>
      <c r="D6" s="552"/>
      <c r="E6" s="552"/>
      <c r="F6" s="552"/>
      <c r="G6" s="555"/>
    </row>
    <row r="7" spans="1:7" ht="15" customHeight="1">
      <c r="A7" s="209" t="s">
        <v>277</v>
      </c>
      <c r="B7" s="207">
        <v>30</v>
      </c>
      <c r="C7" s="552"/>
      <c r="D7" s="552"/>
      <c r="E7" s="552"/>
      <c r="F7" s="552"/>
      <c r="G7" s="555"/>
    </row>
    <row r="8" spans="1:7" ht="15" customHeight="1">
      <c r="A8" s="206" t="s">
        <v>278</v>
      </c>
      <c r="B8" s="207">
        <v>40</v>
      </c>
      <c r="C8" s="554"/>
      <c r="D8" s="554"/>
      <c r="E8" s="554"/>
      <c r="F8" s="552"/>
      <c r="G8" s="555"/>
    </row>
    <row r="9" spans="1:7" ht="15" customHeight="1">
      <c r="A9" s="206" t="s">
        <v>251</v>
      </c>
      <c r="B9" s="207">
        <v>50</v>
      </c>
      <c r="C9" s="554"/>
      <c r="D9" s="554"/>
      <c r="E9" s="554"/>
      <c r="F9" s="552"/>
      <c r="G9" s="555"/>
    </row>
    <row r="10" spans="1:7" ht="15" customHeight="1">
      <c r="A10" s="206" t="s">
        <v>279</v>
      </c>
      <c r="B10" s="207">
        <v>60</v>
      </c>
      <c r="C10" s="552"/>
      <c r="D10" s="552"/>
      <c r="E10" s="552"/>
      <c r="F10" s="552"/>
      <c r="G10" s="555"/>
    </row>
    <row r="11" spans="1:7" ht="15" customHeight="1">
      <c r="A11" s="209" t="s">
        <v>253</v>
      </c>
      <c r="B11" s="207">
        <v>70</v>
      </c>
      <c r="C11" s="552"/>
      <c r="D11" s="552"/>
      <c r="E11" s="552"/>
      <c r="F11" s="552"/>
      <c r="G11" s="555"/>
    </row>
    <row r="12" spans="1:7" ht="15" customHeight="1">
      <c r="A12" s="209" t="s">
        <v>280</v>
      </c>
      <c r="B12" s="207">
        <v>80</v>
      </c>
      <c r="C12" s="552"/>
      <c r="D12" s="552"/>
      <c r="E12" s="552"/>
      <c r="F12" s="552"/>
      <c r="G12" s="555"/>
    </row>
    <row r="13" spans="1:7" ht="15" customHeight="1">
      <c r="A13" s="206" t="s">
        <v>259</v>
      </c>
      <c r="B13" s="207">
        <v>90</v>
      </c>
      <c r="C13" s="552"/>
      <c r="D13" s="552"/>
      <c r="E13" s="552"/>
      <c r="F13" s="552"/>
      <c r="G13" s="555"/>
    </row>
    <row r="14" spans="1:7" ht="15" customHeight="1">
      <c r="A14" s="206" t="s">
        <v>260</v>
      </c>
      <c r="B14" s="207">
        <v>100</v>
      </c>
      <c r="C14" s="552"/>
      <c r="D14" s="552"/>
      <c r="E14" s="552"/>
      <c r="F14" s="552"/>
      <c r="G14" s="555"/>
    </row>
    <row r="15" spans="1:7" ht="15" customHeight="1">
      <c r="A15" s="206" t="s">
        <v>261</v>
      </c>
      <c r="B15" s="207">
        <v>110</v>
      </c>
      <c r="C15" s="554"/>
      <c r="D15" s="554"/>
      <c r="E15" s="554"/>
      <c r="F15" s="552"/>
      <c r="G15" s="555"/>
    </row>
    <row r="16" spans="1:7" ht="15" customHeight="1">
      <c r="A16" s="206" t="s">
        <v>262</v>
      </c>
      <c r="B16" s="207">
        <v>120</v>
      </c>
      <c r="C16" s="554"/>
      <c r="D16" s="554"/>
      <c r="E16" s="554"/>
      <c r="F16" s="552"/>
      <c r="G16" s="555"/>
    </row>
    <row r="17" spans="1:7" ht="15" customHeight="1">
      <c r="A17" s="206" t="s">
        <v>263</v>
      </c>
      <c r="B17" s="207">
        <v>130</v>
      </c>
      <c r="C17" s="554"/>
      <c r="D17" s="554"/>
      <c r="E17" s="554"/>
      <c r="F17" s="552"/>
      <c r="G17" s="555"/>
    </row>
    <row r="18" spans="1:7" ht="15" customHeight="1">
      <c r="A18" s="206" t="s">
        <v>264</v>
      </c>
      <c r="B18" s="207">
        <v>140</v>
      </c>
      <c r="C18" s="554"/>
      <c r="D18" s="554"/>
      <c r="E18" s="554"/>
      <c r="F18" s="552"/>
      <c r="G18" s="555"/>
    </row>
    <row r="19" spans="1:7" ht="15" customHeight="1">
      <c r="A19" s="206" t="s">
        <v>270</v>
      </c>
      <c r="B19" s="207">
        <v>150</v>
      </c>
      <c r="C19" s="554"/>
      <c r="D19" s="554"/>
      <c r="E19" s="554"/>
      <c r="F19" s="552"/>
      <c r="G19" s="555"/>
    </row>
    <row r="20" spans="1:7" ht="15" customHeight="1">
      <c r="A20" s="206" t="s">
        <v>281</v>
      </c>
      <c r="B20" s="207">
        <v>160</v>
      </c>
      <c r="C20" s="552"/>
      <c r="D20" s="552"/>
      <c r="E20" s="552"/>
      <c r="F20" s="552"/>
      <c r="G20" s="555"/>
    </row>
    <row r="21" spans="1:7" ht="15" customHeight="1">
      <c r="A21" s="219" t="s">
        <v>282</v>
      </c>
      <c r="B21" s="207">
        <v>170</v>
      </c>
      <c r="C21" s="554"/>
      <c r="D21" s="554"/>
      <c r="E21" s="554"/>
      <c r="F21" s="555"/>
      <c r="G21" s="555"/>
    </row>
    <row r="22" spans="1:7" ht="15" customHeight="1"/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55C1500-F6BA-49AD-9BC3-6C3A9489FEF9}">
            <xm:f>$F$21+FR_03_01!$F$33&lt;&gt;FR_03_03!$C$5+FR_03_03!$C$6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>
    <pageSetUpPr fitToPage="1"/>
  </sheetPr>
  <dimension ref="A1:D28"/>
  <sheetViews>
    <sheetView workbookViewId="0"/>
  </sheetViews>
  <sheetFormatPr baseColWidth="10" defaultColWidth="11.5703125" defaultRowHeight="12.75"/>
  <cols>
    <col min="1" max="1" width="60.140625" style="119" customWidth="1"/>
    <col min="2" max="2" width="11.5703125" style="119"/>
    <col min="3" max="4" width="15.7109375" style="119" customWidth="1"/>
    <col min="5" max="16384" width="11.5703125" style="119"/>
  </cols>
  <sheetData>
    <row r="1" spans="1:4">
      <c r="A1" s="195" t="s">
        <v>283</v>
      </c>
      <c r="B1" s="196"/>
      <c r="C1" s="196"/>
      <c r="D1" s="196"/>
    </row>
    <row r="2" spans="1:4" ht="24">
      <c r="A2" s="214" t="s">
        <v>284</v>
      </c>
      <c r="B2" s="196"/>
      <c r="C2" s="196"/>
      <c r="D2" s="196"/>
    </row>
    <row r="3" spans="1:4" ht="24">
      <c r="A3" s="220"/>
      <c r="B3" s="204"/>
      <c r="C3" s="221" t="s">
        <v>243</v>
      </c>
      <c r="D3" s="221" t="s">
        <v>244</v>
      </c>
    </row>
    <row r="4" spans="1:4">
      <c r="A4" s="217"/>
      <c r="B4" s="204"/>
      <c r="C4" s="218">
        <v>10</v>
      </c>
      <c r="D4" s="218">
        <v>20</v>
      </c>
    </row>
    <row r="5" spans="1:4" ht="15" customHeight="1">
      <c r="A5" s="222" t="s">
        <v>285</v>
      </c>
      <c r="B5" s="207">
        <v>10</v>
      </c>
      <c r="C5" s="549"/>
      <c r="D5" s="549"/>
    </row>
    <row r="6" spans="1:4" ht="15" customHeight="1">
      <c r="A6" s="222" t="s">
        <v>286</v>
      </c>
      <c r="B6" s="207">
        <v>20</v>
      </c>
      <c r="C6" s="549"/>
      <c r="D6" s="549"/>
    </row>
    <row r="7" spans="1:4" ht="15" customHeight="1">
      <c r="A7" s="222" t="s">
        <v>246</v>
      </c>
      <c r="B7" s="207">
        <v>30</v>
      </c>
      <c r="C7" s="549"/>
      <c r="D7" s="549"/>
    </row>
    <row r="8" spans="1:4" ht="15" customHeight="1">
      <c r="A8" s="209" t="s">
        <v>247</v>
      </c>
      <c r="B8" s="207">
        <v>40</v>
      </c>
      <c r="C8" s="549"/>
      <c r="D8" s="549"/>
    </row>
    <row r="9" spans="1:4" ht="15" customHeight="1">
      <c r="A9" s="209" t="s">
        <v>248</v>
      </c>
      <c r="B9" s="207">
        <v>50</v>
      </c>
      <c r="C9" s="549"/>
      <c r="D9" s="549"/>
    </row>
    <row r="10" spans="1:4" ht="15" customHeight="1">
      <c r="A10" s="209" t="s">
        <v>287</v>
      </c>
      <c r="B10" s="207">
        <v>60</v>
      </c>
      <c r="C10" s="549"/>
      <c r="D10" s="549"/>
    </row>
    <row r="11" spans="1:4" ht="15" customHeight="1">
      <c r="A11" s="222" t="s">
        <v>288</v>
      </c>
      <c r="B11" s="207">
        <v>70</v>
      </c>
      <c r="C11" s="549"/>
      <c r="D11" s="549"/>
    </row>
    <row r="12" spans="1:4" ht="15" customHeight="1">
      <c r="A12" s="222" t="s">
        <v>265</v>
      </c>
      <c r="B12" s="207">
        <v>80</v>
      </c>
      <c r="C12" s="549"/>
      <c r="D12" s="549"/>
    </row>
    <row r="13" spans="1:4" ht="15" customHeight="1">
      <c r="A13" s="209" t="s">
        <v>289</v>
      </c>
      <c r="B13" s="207">
        <v>90</v>
      </c>
      <c r="C13" s="549"/>
      <c r="D13" s="549"/>
    </row>
    <row r="14" spans="1:4" ht="15" customHeight="1">
      <c r="A14" s="209" t="s">
        <v>267</v>
      </c>
      <c r="B14" s="207">
        <v>100</v>
      </c>
      <c r="C14" s="549"/>
      <c r="D14" s="549"/>
    </row>
    <row r="15" spans="1:4" ht="15" customHeight="1">
      <c r="A15" s="209" t="s">
        <v>268</v>
      </c>
      <c r="B15" s="207">
        <v>110</v>
      </c>
      <c r="C15" s="549"/>
      <c r="D15" s="549"/>
    </row>
    <row r="16" spans="1:4" ht="15" customHeight="1">
      <c r="A16" s="222" t="s">
        <v>290</v>
      </c>
      <c r="B16" s="207">
        <v>120</v>
      </c>
      <c r="C16" s="549"/>
      <c r="D16" s="549"/>
    </row>
    <row r="17" spans="1:4" ht="15" customHeight="1">
      <c r="A17" s="222" t="s">
        <v>291</v>
      </c>
      <c r="B17" s="207">
        <v>130</v>
      </c>
      <c r="C17" s="549"/>
      <c r="D17" s="549"/>
    </row>
    <row r="18" spans="1:4" ht="15" customHeight="1">
      <c r="A18" s="222" t="s">
        <v>292</v>
      </c>
      <c r="B18" s="207">
        <v>140</v>
      </c>
      <c r="C18" s="549"/>
      <c r="D18" s="549"/>
    </row>
    <row r="19" spans="1:4" ht="15" customHeight="1">
      <c r="A19" s="209" t="s">
        <v>293</v>
      </c>
      <c r="B19" s="207">
        <v>150</v>
      </c>
      <c r="C19" s="549"/>
      <c r="D19" s="549"/>
    </row>
    <row r="20" spans="1:4" ht="15" customHeight="1">
      <c r="A20" s="209" t="s">
        <v>292</v>
      </c>
      <c r="B20" s="207">
        <v>160</v>
      </c>
      <c r="C20" s="549"/>
      <c r="D20" s="549"/>
    </row>
    <row r="21" spans="1:4" ht="15" customHeight="1">
      <c r="A21" s="222" t="s">
        <v>294</v>
      </c>
      <c r="B21" s="207">
        <v>170</v>
      </c>
      <c r="C21" s="549"/>
      <c r="D21" s="549"/>
    </row>
    <row r="22" spans="1:4" ht="15" customHeight="1">
      <c r="A22" s="209" t="s">
        <v>295</v>
      </c>
      <c r="B22" s="207">
        <v>180</v>
      </c>
      <c r="C22" s="549"/>
      <c r="D22" s="549"/>
    </row>
    <row r="23" spans="1:4" ht="15" customHeight="1">
      <c r="A23" s="209" t="s">
        <v>296</v>
      </c>
      <c r="B23" s="207">
        <v>190</v>
      </c>
      <c r="C23" s="549"/>
      <c r="D23" s="549"/>
    </row>
    <row r="24" spans="1:4" ht="15" customHeight="1">
      <c r="A24" s="222" t="s">
        <v>297</v>
      </c>
      <c r="B24" s="207">
        <v>200</v>
      </c>
      <c r="C24" s="549"/>
      <c r="D24" s="549"/>
    </row>
    <row r="25" spans="1:4" ht="15" customHeight="1">
      <c r="A25" s="222" t="s">
        <v>298</v>
      </c>
      <c r="B25" s="207">
        <v>210</v>
      </c>
      <c r="C25" s="549"/>
      <c r="D25" s="549"/>
    </row>
    <row r="26" spans="1:4" ht="15" customHeight="1">
      <c r="A26" s="219" t="s">
        <v>216</v>
      </c>
      <c r="B26" s="207">
        <v>220</v>
      </c>
      <c r="C26" s="556"/>
      <c r="D26" s="556"/>
    </row>
    <row r="27" spans="1:4" ht="15" customHeight="1"/>
    <row r="28" spans="1:4" ht="15" customHeight="1"/>
  </sheetData>
  <sheetProtection password="83E0" sheet="1" objects="1" scenarios="1"/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BBEF7A01-6853-428E-A10F-4BFEDAA087AB}">
            <xm:f>FR_02_01!$C$57&lt;&gt;$C$26</xm:f>
            <x14:dxf>
              <fill>
                <patternFill>
                  <bgColor rgb="FFFF000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expression" priority="27" id="{41713C0E-617A-4033-9B1B-396F8CFE176F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30" id="{D43D30C1-CE98-4B35-886E-681C289A171B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26" id="{BF3FE90F-99DA-495B-8D14-A3608C9298AD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28" id="{C4CF8D50-8F93-4C72-8621-6131B5955A0A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9" id="{9F5F530A-3FA2-477C-BA54-9A3571BBC7A0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21" id="{E8988640-EFD8-473C-8CE2-DD00A7096056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expression" priority="18" id="{98F70596-C9AE-4F74-95BF-0B02EE26284A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20" id="{2DDC1B5A-6399-4561-9CE1-06EB6FB3E8C4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type="expression" priority="15" id="{422FB653-0460-43AA-9BB8-AE8AB9F5FD10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17" id="{F61184FD-9346-44CE-AE53-C676B72AC8EB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C9 C11 C13 C15 C17 C19 C21 C23 C25</xm:sqref>
        </x14:conditionalFormatting>
        <x14:conditionalFormatting xmlns:xm="http://schemas.microsoft.com/office/excel/2006/main">
          <x14:cfRule type="expression" priority="14" id="{3A4C05F4-DA48-425C-967E-3AA5E28E89FD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16" id="{2800152F-8758-4879-BDFC-E99CC135DC86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C10 C12 C14 C16 C18 C20 C22 C24</xm:sqref>
        </x14:conditionalFormatting>
        <x14:conditionalFormatting xmlns:xm="http://schemas.microsoft.com/office/excel/2006/main">
          <x14:cfRule type="expression" priority="13" id="{AFDAA8A0-BD3C-420D-B905-78A6C3034BEC}">
            <xm:f>FR_02_01!$C$57&lt;&gt;$C$26</xm:f>
            <x14:dxf>
              <fill>
                <patternFill>
                  <bgColor rgb="FFFF000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expression" priority="10" id="{323972B4-AD1C-4DD8-8F26-D8446E31507E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12" id="{8B9D481F-4109-4177-9945-A6C62C2BB07A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9" id="{456CABF2-BD0A-4538-8560-166898C4D105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FD5A37A-7307-4CB1-B3D3-DAE5A6F620A1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6" id="{B3BB883B-4768-4353-AF9C-5C6E5EBB95E8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EF3769FE-9862-4519-A19C-21CC6D66BF80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5" id="{EF684898-6550-462C-BD3D-9961E70CDE6F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75C97A04-6143-4160-BE30-C0D3BB63D6D8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2" id="{652FC33A-62AE-4A7E-8791-B53C700CC893}">
            <xm:f>$C$5&lt;&gt;FR_03_02!$F$21</xm:f>
            <x14:dxf>
              <fill>
                <patternFill>
                  <bgColor rgb="FFFF0000"/>
                </patternFill>
              </fill>
            </x14:dxf>
          </x14:cfRule>
          <x14:cfRule type="expression" priority="4" id="{483EAFA6-3028-4F86-B07B-F491891C4D92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D9 D11 D13 D15 D17 D19 D21 D23 D25</xm:sqref>
        </x14:conditionalFormatting>
        <x14:conditionalFormatting xmlns:xm="http://schemas.microsoft.com/office/excel/2006/main">
          <x14:cfRule type="expression" priority="1" id="{227F3597-2F4A-43B8-992A-8924A41AAF53}">
            <xm:f>$C$6&lt;&gt;FR_03_01!$F$33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4CA8B9F0-36C7-40A3-807D-F8A70B851430}">
            <xm:f>$C$5+$C$6&lt;&gt;FR_03_01!$F$33+FR_03_02!$F$21</xm:f>
            <x14:dxf>
              <fill>
                <patternFill>
                  <bgColor rgb="FFFF0000"/>
                </patternFill>
              </fill>
            </x14:dxf>
          </x14:cfRule>
          <xm:sqref>D10 D12 D14 D16 D18 D20 D22 D24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1"/>
  <sheetViews>
    <sheetView topLeftCell="A4" zoomScaleNormal="100" zoomScaleSheetLayoutView="85" workbookViewId="0">
      <selection activeCell="C50" sqref="C50"/>
    </sheetView>
  </sheetViews>
  <sheetFormatPr baseColWidth="10" defaultColWidth="11.42578125" defaultRowHeight="12"/>
  <cols>
    <col min="1" max="1" width="46.140625" style="367" customWidth="1"/>
    <col min="2" max="2" width="6.7109375" style="367" customWidth="1"/>
    <col min="3" max="19" width="13.5703125" style="367" customWidth="1"/>
    <col min="20" max="20" width="11.42578125" style="367"/>
    <col min="21" max="21" width="40.42578125" style="367" bestFit="1" customWidth="1"/>
    <col min="22" max="22" width="14.5703125" style="367" customWidth="1"/>
    <col min="23" max="23" width="8.140625" style="367" bestFit="1" customWidth="1"/>
    <col min="24" max="24" width="25.5703125" style="367" customWidth="1"/>
    <col min="25" max="16384" width="11.42578125" style="367"/>
  </cols>
  <sheetData>
    <row r="1" spans="1:25">
      <c r="A1" s="362" t="s">
        <v>299</v>
      </c>
      <c r="B1" s="363" t="s">
        <v>23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5"/>
      <c r="X1" s="365"/>
      <c r="Y1" s="366"/>
    </row>
    <row r="2" spans="1:25">
      <c r="A2" s="368" t="s">
        <v>300</v>
      </c>
      <c r="B2" s="363" t="s">
        <v>23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5"/>
      <c r="X2" s="365"/>
      <c r="Y2" s="366"/>
    </row>
    <row r="3" spans="1:25">
      <c r="A3" s="368"/>
      <c r="B3" s="363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5"/>
      <c r="X3" s="365"/>
      <c r="Y3" s="366"/>
    </row>
    <row r="4" spans="1:25">
      <c r="A4" s="362" t="s">
        <v>880</v>
      </c>
      <c r="B4" s="363" t="s">
        <v>23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5"/>
      <c r="X4" s="365"/>
      <c r="Y4" s="366"/>
    </row>
    <row r="5" spans="1:25" ht="12" customHeight="1">
      <c r="A5" s="369" t="s">
        <v>881</v>
      </c>
    </row>
    <row r="6" spans="1:25" ht="12" customHeight="1">
      <c r="A6" s="369" t="s">
        <v>882</v>
      </c>
    </row>
    <row r="7" spans="1:25" s="374" customFormat="1">
      <c r="A7" s="370"/>
      <c r="B7" s="367"/>
      <c r="C7" s="371"/>
      <c r="D7" s="367"/>
      <c r="E7" s="372"/>
      <c r="F7" s="372"/>
      <c r="G7" s="372"/>
      <c r="H7" s="373"/>
      <c r="J7" s="373"/>
      <c r="K7" s="373"/>
    </row>
    <row r="8" spans="1:25" s="374" customFormat="1">
      <c r="A8" s="368" t="s">
        <v>300</v>
      </c>
      <c r="B8" s="367"/>
      <c r="C8" s="371"/>
      <c r="D8" s="367"/>
      <c r="E8" s="372"/>
      <c r="F8" s="372"/>
      <c r="G8" s="372"/>
      <c r="H8" s="373"/>
      <c r="J8" s="373"/>
      <c r="K8" s="373"/>
    </row>
    <row r="9" spans="1:25" s="374" customFormat="1">
      <c r="A9" s="370"/>
      <c r="B9" s="367"/>
      <c r="C9" s="371"/>
      <c r="D9" s="367"/>
      <c r="E9" s="372"/>
      <c r="F9" s="372"/>
      <c r="G9" s="372"/>
      <c r="H9" s="373"/>
      <c r="J9" s="373"/>
      <c r="K9" s="373"/>
    </row>
    <row r="10" spans="1:25" ht="12" customHeight="1">
      <c r="A10" s="375"/>
      <c r="B10" s="376"/>
      <c r="C10" s="692" t="s">
        <v>301</v>
      </c>
      <c r="D10" s="692"/>
      <c r="E10" s="692"/>
      <c r="F10" s="692"/>
      <c r="G10" s="692"/>
      <c r="H10" s="693" t="s">
        <v>302</v>
      </c>
      <c r="I10" s="693"/>
      <c r="J10" s="693"/>
      <c r="K10" s="693"/>
      <c r="L10" s="693" t="s">
        <v>303</v>
      </c>
      <c r="M10" s="693"/>
      <c r="N10" s="693"/>
      <c r="O10" s="693"/>
      <c r="P10" s="692" t="s">
        <v>304</v>
      </c>
      <c r="Q10" s="692" t="s">
        <v>305</v>
      </c>
      <c r="R10" s="692" t="s">
        <v>883</v>
      </c>
      <c r="S10" s="692" t="s">
        <v>884</v>
      </c>
      <c r="T10" s="364"/>
      <c r="U10" s="364"/>
      <c r="V10" s="364"/>
      <c r="W10" s="365"/>
      <c r="X10" s="365"/>
      <c r="Y10" s="366"/>
    </row>
    <row r="11" spans="1:25" ht="48">
      <c r="A11" s="377"/>
      <c r="B11" s="376"/>
      <c r="C11" s="378" t="s">
        <v>306</v>
      </c>
      <c r="D11" s="378" t="s">
        <v>307</v>
      </c>
      <c r="E11" s="378" t="s">
        <v>308</v>
      </c>
      <c r="F11" s="378" t="s">
        <v>309</v>
      </c>
      <c r="G11" s="378" t="s">
        <v>310</v>
      </c>
      <c r="H11" s="379" t="s">
        <v>311</v>
      </c>
      <c r="I11" s="379" t="s">
        <v>312</v>
      </c>
      <c r="J11" s="379" t="s">
        <v>313</v>
      </c>
      <c r="K11" s="379" t="s">
        <v>314</v>
      </c>
      <c r="L11" s="379" t="s">
        <v>315</v>
      </c>
      <c r="M11" s="379" t="s">
        <v>312</v>
      </c>
      <c r="N11" s="379" t="s">
        <v>313</v>
      </c>
      <c r="O11" s="379" t="s">
        <v>316</v>
      </c>
      <c r="P11" s="692"/>
      <c r="Q11" s="692"/>
      <c r="R11" s="692"/>
      <c r="S11" s="692"/>
      <c r="T11" s="380"/>
      <c r="U11" s="380"/>
      <c r="V11" s="380"/>
      <c r="W11" s="381"/>
      <c r="X11" s="381"/>
      <c r="Y11" s="382"/>
    </row>
    <row r="12" spans="1:25">
      <c r="A12" s="383"/>
      <c r="B12" s="384"/>
      <c r="C12" s="385">
        <v>10</v>
      </c>
      <c r="D12" s="385">
        <v>20</v>
      </c>
      <c r="E12" s="385">
        <v>30</v>
      </c>
      <c r="F12" s="385">
        <v>40</v>
      </c>
      <c r="G12" s="385">
        <v>50</v>
      </c>
      <c r="H12" s="385">
        <v>60</v>
      </c>
      <c r="I12" s="385">
        <v>70</v>
      </c>
      <c r="J12" s="385">
        <v>80</v>
      </c>
      <c r="K12" s="385">
        <v>90</v>
      </c>
      <c r="L12" s="385">
        <v>100</v>
      </c>
      <c r="M12" s="385">
        <v>110</v>
      </c>
      <c r="N12" s="385">
        <v>120</v>
      </c>
      <c r="O12" s="385">
        <v>130</v>
      </c>
      <c r="P12" s="385">
        <v>140</v>
      </c>
      <c r="Q12" s="385">
        <v>150</v>
      </c>
      <c r="R12" s="385">
        <v>160</v>
      </c>
      <c r="S12" s="385">
        <v>170</v>
      </c>
      <c r="T12" s="364"/>
      <c r="U12" s="364"/>
      <c r="V12" s="364"/>
      <c r="W12" s="365"/>
      <c r="X12" s="365"/>
      <c r="Y12" s="366"/>
    </row>
    <row r="13" spans="1:25">
      <c r="A13" s="386" t="s">
        <v>317</v>
      </c>
      <c r="B13" s="387">
        <v>10</v>
      </c>
      <c r="C13" s="557"/>
      <c r="D13" s="557"/>
      <c r="E13" s="557"/>
      <c r="F13" s="558"/>
      <c r="G13" s="557"/>
      <c r="H13" s="558"/>
      <c r="I13" s="558"/>
      <c r="J13" s="558"/>
      <c r="K13" s="558"/>
      <c r="L13" s="558"/>
      <c r="M13" s="558"/>
      <c r="N13" s="558"/>
      <c r="O13" s="558"/>
      <c r="P13" s="557"/>
      <c r="Q13" s="557"/>
      <c r="R13" s="557"/>
      <c r="S13" s="557"/>
      <c r="T13" s="373"/>
      <c r="U13" s="373"/>
      <c r="V13" s="373"/>
      <c r="W13" s="365"/>
      <c r="X13" s="365"/>
      <c r="Y13" s="366"/>
    </row>
    <row r="14" spans="1:25">
      <c r="A14" s="388" t="s">
        <v>170</v>
      </c>
      <c r="B14" s="389"/>
      <c r="C14" s="559"/>
      <c r="D14" s="559"/>
      <c r="E14" s="559"/>
      <c r="F14" s="559"/>
      <c r="G14" s="559"/>
      <c r="H14" s="559"/>
      <c r="I14" s="559"/>
      <c r="J14" s="559"/>
      <c r="K14" s="559"/>
      <c r="L14" s="560"/>
      <c r="M14" s="560"/>
      <c r="N14" s="560"/>
      <c r="O14" s="560"/>
      <c r="P14" s="560"/>
      <c r="Q14" s="560"/>
      <c r="R14" s="560"/>
      <c r="S14" s="560"/>
      <c r="T14" s="373"/>
      <c r="U14" s="373"/>
      <c r="V14" s="373"/>
      <c r="W14" s="365"/>
      <c r="X14" s="365"/>
      <c r="Y14" s="366"/>
    </row>
    <row r="15" spans="1:25">
      <c r="A15" s="390" t="s">
        <v>318</v>
      </c>
      <c r="B15" s="387">
        <v>20</v>
      </c>
      <c r="C15" s="557"/>
      <c r="D15" s="557"/>
      <c r="E15" s="558"/>
      <c r="F15" s="558"/>
      <c r="G15" s="557"/>
      <c r="H15" s="561"/>
      <c r="I15" s="561"/>
      <c r="J15" s="558"/>
      <c r="K15" s="557"/>
      <c r="L15" s="558"/>
      <c r="M15" s="558"/>
      <c r="N15" s="558"/>
      <c r="O15" s="558"/>
      <c r="P15" s="557"/>
      <c r="Q15" s="557"/>
      <c r="R15" s="557"/>
      <c r="S15" s="557"/>
      <c r="T15" s="373"/>
      <c r="U15" s="373"/>
      <c r="V15" s="373"/>
      <c r="W15" s="365"/>
      <c r="X15" s="365"/>
      <c r="Y15" s="366"/>
    </row>
    <row r="16" spans="1:25">
      <c r="A16" s="390" t="s">
        <v>319</v>
      </c>
      <c r="B16" s="387">
        <v>30</v>
      </c>
      <c r="C16" s="557"/>
      <c r="D16" s="557"/>
      <c r="E16" s="557"/>
      <c r="F16" s="558"/>
      <c r="G16" s="557"/>
      <c r="H16" s="561"/>
      <c r="I16" s="561"/>
      <c r="J16" s="557"/>
      <c r="K16" s="557"/>
      <c r="L16" s="557"/>
      <c r="M16" s="557"/>
      <c r="N16" s="557"/>
      <c r="O16" s="557"/>
      <c r="P16" s="557"/>
      <c r="Q16" s="557"/>
      <c r="R16" s="557"/>
      <c r="S16" s="557"/>
      <c r="T16" s="373"/>
      <c r="U16" s="373"/>
      <c r="V16" s="373"/>
      <c r="W16" s="365"/>
      <c r="X16" s="365"/>
      <c r="Y16" s="366"/>
    </row>
    <row r="17" spans="1:25">
      <c r="A17" s="391" t="s">
        <v>320</v>
      </c>
      <c r="B17" s="387">
        <v>40</v>
      </c>
      <c r="C17" s="557"/>
      <c r="D17" s="557"/>
      <c r="E17" s="557"/>
      <c r="F17" s="558"/>
      <c r="G17" s="557"/>
      <c r="H17" s="561"/>
      <c r="I17" s="561"/>
      <c r="J17" s="562"/>
      <c r="K17" s="557"/>
      <c r="L17" s="557"/>
      <c r="M17" s="557"/>
      <c r="N17" s="557"/>
      <c r="O17" s="557"/>
      <c r="P17" s="557"/>
      <c r="Q17" s="557"/>
      <c r="R17" s="557"/>
      <c r="S17" s="557"/>
      <c r="T17" s="373"/>
      <c r="U17" s="373"/>
      <c r="V17" s="373"/>
      <c r="W17" s="365"/>
      <c r="X17" s="365"/>
      <c r="Y17" s="366"/>
    </row>
    <row r="18" spans="1:25">
      <c r="A18" s="388" t="s">
        <v>321</v>
      </c>
      <c r="B18" s="389"/>
      <c r="C18" s="558"/>
      <c r="D18" s="558"/>
      <c r="E18" s="558"/>
      <c r="F18" s="559"/>
      <c r="G18" s="558"/>
      <c r="H18" s="558"/>
      <c r="I18" s="558"/>
      <c r="J18" s="558"/>
      <c r="K18" s="558"/>
      <c r="L18" s="558"/>
      <c r="M18" s="558"/>
      <c r="N18" s="558"/>
      <c r="O18" s="558"/>
      <c r="P18" s="558"/>
      <c r="Q18" s="558"/>
      <c r="R18" s="558"/>
      <c r="S18" s="558"/>
      <c r="T18" s="373"/>
      <c r="U18" s="373"/>
      <c r="V18" s="373"/>
      <c r="W18" s="365"/>
      <c r="X18" s="365"/>
      <c r="Y18" s="366"/>
    </row>
    <row r="19" spans="1:25">
      <c r="A19" s="390" t="s">
        <v>322</v>
      </c>
      <c r="B19" s="387">
        <v>50</v>
      </c>
      <c r="C19" s="557"/>
      <c r="D19" s="557"/>
      <c r="E19" s="557"/>
      <c r="F19" s="558"/>
      <c r="G19" s="562"/>
      <c r="H19" s="561"/>
      <c r="I19" s="561"/>
      <c r="J19" s="562"/>
      <c r="K19" s="557"/>
      <c r="L19" s="557"/>
      <c r="M19" s="557"/>
      <c r="N19" s="557"/>
      <c r="O19" s="557"/>
      <c r="P19" s="557"/>
      <c r="Q19" s="557"/>
      <c r="R19" s="557"/>
      <c r="S19" s="557"/>
      <c r="T19" s="373"/>
      <c r="U19" s="373"/>
      <c r="V19" s="373"/>
      <c r="W19" s="365"/>
      <c r="X19" s="365"/>
      <c r="Y19" s="365"/>
    </row>
    <row r="20" spans="1:25">
      <c r="A20" s="392" t="s">
        <v>323</v>
      </c>
      <c r="B20" s="387">
        <v>60</v>
      </c>
      <c r="C20" s="557"/>
      <c r="D20" s="557"/>
      <c r="E20" s="557"/>
      <c r="F20" s="558"/>
      <c r="G20" s="562"/>
      <c r="H20" s="558"/>
      <c r="I20" s="558"/>
      <c r="J20" s="558"/>
      <c r="K20" s="558"/>
      <c r="L20" s="557"/>
      <c r="M20" s="557"/>
      <c r="N20" s="557"/>
      <c r="O20" s="557"/>
      <c r="P20" s="557"/>
      <c r="Q20" s="557"/>
      <c r="R20" s="557"/>
      <c r="S20" s="557"/>
      <c r="T20" s="373"/>
      <c r="U20" s="373"/>
      <c r="V20" s="373"/>
      <c r="W20" s="365"/>
      <c r="X20" s="365"/>
      <c r="Y20" s="365"/>
    </row>
    <row r="21" spans="1:25">
      <c r="A21" s="392" t="s">
        <v>324</v>
      </c>
      <c r="B21" s="387">
        <v>70</v>
      </c>
      <c r="C21" s="557"/>
      <c r="D21" s="557"/>
      <c r="E21" s="557"/>
      <c r="F21" s="558"/>
      <c r="G21" s="562"/>
      <c r="H21" s="558"/>
      <c r="I21" s="558"/>
      <c r="J21" s="558"/>
      <c r="K21" s="558"/>
      <c r="L21" s="557"/>
      <c r="M21" s="557"/>
      <c r="N21" s="557"/>
      <c r="O21" s="557"/>
      <c r="P21" s="557"/>
      <c r="Q21" s="557"/>
      <c r="R21" s="557"/>
      <c r="S21" s="557"/>
      <c r="T21" s="373"/>
      <c r="U21" s="373"/>
      <c r="V21" s="373"/>
      <c r="W21" s="365"/>
      <c r="X21" s="365"/>
      <c r="Y21" s="365"/>
    </row>
    <row r="22" spans="1:25">
      <c r="A22" s="392" t="s">
        <v>325</v>
      </c>
      <c r="B22" s="387">
        <v>80</v>
      </c>
      <c r="C22" s="557"/>
      <c r="D22" s="557"/>
      <c r="E22" s="557"/>
      <c r="F22" s="558"/>
      <c r="G22" s="562"/>
      <c r="H22" s="562"/>
      <c r="I22" s="562"/>
      <c r="J22" s="562"/>
      <c r="K22" s="562"/>
      <c r="L22" s="557"/>
      <c r="M22" s="557"/>
      <c r="N22" s="557"/>
      <c r="O22" s="557"/>
      <c r="P22" s="557"/>
      <c r="Q22" s="557"/>
      <c r="R22" s="557"/>
      <c r="S22" s="557"/>
      <c r="T22" s="373"/>
      <c r="U22" s="373"/>
      <c r="V22" s="373"/>
      <c r="W22" s="365"/>
      <c r="X22" s="365"/>
      <c r="Y22" s="365"/>
    </row>
    <row r="23" spans="1:25" ht="24">
      <c r="A23" s="392" t="s">
        <v>326</v>
      </c>
      <c r="B23" s="387">
        <v>90</v>
      </c>
      <c r="C23" s="557"/>
      <c r="D23" s="557"/>
      <c r="E23" s="557"/>
      <c r="F23" s="558"/>
      <c r="G23" s="562"/>
      <c r="H23" s="558"/>
      <c r="I23" s="558"/>
      <c r="J23" s="558"/>
      <c r="K23" s="558"/>
      <c r="L23" s="557"/>
      <c r="M23" s="557"/>
      <c r="N23" s="557"/>
      <c r="O23" s="557"/>
      <c r="P23" s="557"/>
      <c r="Q23" s="557"/>
      <c r="R23" s="557"/>
      <c r="S23" s="557"/>
      <c r="T23" s="373"/>
      <c r="U23" s="373"/>
      <c r="V23" s="373"/>
      <c r="W23" s="365"/>
      <c r="X23" s="365"/>
      <c r="Y23" s="365"/>
    </row>
    <row r="24" spans="1:25" ht="24">
      <c r="A24" s="392" t="s">
        <v>327</v>
      </c>
      <c r="B24" s="387">
        <v>100</v>
      </c>
      <c r="C24" s="557"/>
      <c r="D24" s="557"/>
      <c r="E24" s="557"/>
      <c r="F24" s="558"/>
      <c r="G24" s="562"/>
      <c r="H24" s="561"/>
      <c r="I24" s="561"/>
      <c r="J24" s="562"/>
      <c r="K24" s="557"/>
      <c r="L24" s="557"/>
      <c r="M24" s="557"/>
      <c r="N24" s="557"/>
      <c r="O24" s="557"/>
      <c r="P24" s="557"/>
      <c r="Q24" s="557"/>
      <c r="R24" s="557"/>
      <c r="S24" s="557"/>
      <c r="T24" s="373"/>
      <c r="U24" s="373"/>
      <c r="V24" s="373"/>
      <c r="W24" s="365"/>
      <c r="X24" s="365"/>
      <c r="Y24" s="365"/>
    </row>
    <row r="25" spans="1:25">
      <c r="A25" s="390" t="s">
        <v>328</v>
      </c>
      <c r="B25" s="387">
        <v>110</v>
      </c>
      <c r="C25" s="557"/>
      <c r="D25" s="557"/>
      <c r="E25" s="557"/>
      <c r="F25" s="558"/>
      <c r="G25" s="562"/>
      <c r="H25" s="559"/>
      <c r="I25" s="559"/>
      <c r="J25" s="559"/>
      <c r="K25" s="563"/>
      <c r="L25" s="557"/>
      <c r="M25" s="557"/>
      <c r="N25" s="557"/>
      <c r="O25" s="557"/>
      <c r="P25" s="557"/>
      <c r="Q25" s="557"/>
      <c r="R25" s="557"/>
      <c r="S25" s="557"/>
      <c r="T25" s="373"/>
      <c r="U25" s="373"/>
      <c r="V25" s="373"/>
      <c r="W25" s="365"/>
      <c r="X25" s="365"/>
      <c r="Y25" s="365"/>
    </row>
    <row r="26" spans="1:25">
      <c r="A26" s="392" t="s">
        <v>329</v>
      </c>
      <c r="B26" s="387">
        <v>120</v>
      </c>
      <c r="C26" s="557"/>
      <c r="D26" s="557"/>
      <c r="E26" s="557"/>
      <c r="F26" s="558"/>
      <c r="G26" s="562"/>
      <c r="H26" s="558"/>
      <c r="I26" s="558"/>
      <c r="J26" s="558"/>
      <c r="K26" s="558"/>
      <c r="L26" s="557"/>
      <c r="M26" s="557"/>
      <c r="N26" s="557"/>
      <c r="O26" s="557"/>
      <c r="P26" s="557"/>
      <c r="Q26" s="557"/>
      <c r="R26" s="557"/>
      <c r="S26" s="557"/>
      <c r="T26" s="373"/>
      <c r="U26" s="373"/>
      <c r="V26" s="373"/>
      <c r="W26" s="365"/>
      <c r="X26" s="365"/>
      <c r="Y26" s="365"/>
    </row>
    <row r="27" spans="1:25">
      <c r="A27" s="392" t="s">
        <v>330</v>
      </c>
      <c r="B27" s="387">
        <v>130</v>
      </c>
      <c r="C27" s="557"/>
      <c r="D27" s="557"/>
      <c r="E27" s="557"/>
      <c r="F27" s="558"/>
      <c r="G27" s="562"/>
      <c r="H27" s="563"/>
      <c r="I27" s="563"/>
      <c r="J27" s="563"/>
      <c r="K27" s="563"/>
      <c r="L27" s="557"/>
      <c r="M27" s="557"/>
      <c r="N27" s="557"/>
      <c r="O27" s="557"/>
      <c r="P27" s="557"/>
      <c r="Q27" s="557"/>
      <c r="R27" s="557"/>
      <c r="S27" s="557"/>
      <c r="T27" s="373"/>
      <c r="U27" s="373"/>
      <c r="V27" s="373"/>
      <c r="W27" s="365"/>
      <c r="X27" s="365"/>
      <c r="Y27" s="365"/>
    </row>
    <row r="28" spans="1:25" ht="24">
      <c r="A28" s="392" t="s">
        <v>331</v>
      </c>
      <c r="B28" s="387">
        <v>140</v>
      </c>
      <c r="C28" s="557"/>
      <c r="D28" s="557"/>
      <c r="E28" s="557"/>
      <c r="F28" s="558"/>
      <c r="G28" s="562"/>
      <c r="H28" s="558"/>
      <c r="I28" s="558"/>
      <c r="J28" s="558"/>
      <c r="K28" s="558"/>
      <c r="L28" s="557"/>
      <c r="M28" s="557"/>
      <c r="N28" s="557"/>
      <c r="O28" s="557"/>
      <c r="P28" s="557"/>
      <c r="Q28" s="557"/>
      <c r="R28" s="557"/>
      <c r="S28" s="557"/>
      <c r="T28" s="373"/>
      <c r="U28" s="373"/>
      <c r="V28" s="373"/>
      <c r="W28" s="365"/>
      <c r="X28" s="365"/>
      <c r="Y28" s="365"/>
    </row>
    <row r="29" spans="1:25">
      <c r="A29" s="392" t="s">
        <v>332</v>
      </c>
      <c r="B29" s="387">
        <v>150</v>
      </c>
      <c r="C29" s="557"/>
      <c r="D29" s="557"/>
      <c r="E29" s="557"/>
      <c r="F29" s="558"/>
      <c r="G29" s="562"/>
      <c r="H29" s="563"/>
      <c r="I29" s="563"/>
      <c r="J29" s="563"/>
      <c r="K29" s="563"/>
      <c r="L29" s="557"/>
      <c r="M29" s="557"/>
      <c r="N29" s="557"/>
      <c r="O29" s="557"/>
      <c r="P29" s="557"/>
      <c r="Q29" s="557"/>
      <c r="R29" s="557"/>
      <c r="S29" s="557"/>
      <c r="T29" s="373"/>
      <c r="U29" s="373"/>
      <c r="V29" s="373"/>
      <c r="W29" s="365"/>
      <c r="X29" s="365"/>
      <c r="Y29" s="365"/>
    </row>
    <row r="30" spans="1:25">
      <c r="A30" s="392" t="s">
        <v>333</v>
      </c>
      <c r="B30" s="387">
        <v>160</v>
      </c>
      <c r="C30" s="557"/>
      <c r="D30" s="557"/>
      <c r="E30" s="557"/>
      <c r="F30" s="558"/>
      <c r="G30" s="562"/>
      <c r="H30" s="563"/>
      <c r="I30" s="563"/>
      <c r="J30" s="563"/>
      <c r="K30" s="563"/>
      <c r="L30" s="557"/>
      <c r="M30" s="557"/>
      <c r="N30" s="557"/>
      <c r="O30" s="557"/>
      <c r="P30" s="557"/>
      <c r="Q30" s="557"/>
      <c r="R30" s="557"/>
      <c r="S30" s="557"/>
      <c r="T30" s="373"/>
      <c r="U30" s="373"/>
      <c r="V30" s="373"/>
      <c r="W30" s="365"/>
      <c r="X30" s="365"/>
      <c r="Y30" s="365"/>
    </row>
    <row r="31" spans="1:25">
      <c r="A31" s="391" t="s">
        <v>334</v>
      </c>
      <c r="B31" s="387">
        <v>170</v>
      </c>
      <c r="C31" s="557"/>
      <c r="D31" s="557"/>
      <c r="E31" s="557"/>
      <c r="F31" s="558"/>
      <c r="G31" s="562"/>
      <c r="H31" s="561"/>
      <c r="I31" s="561"/>
      <c r="J31" s="562"/>
      <c r="K31" s="557"/>
      <c r="L31" s="557"/>
      <c r="M31" s="557"/>
      <c r="N31" s="557"/>
      <c r="O31" s="557"/>
      <c r="P31" s="557"/>
      <c r="Q31" s="557"/>
      <c r="R31" s="557"/>
      <c r="S31" s="557"/>
      <c r="T31" s="373"/>
      <c r="U31" s="373"/>
      <c r="V31" s="373"/>
      <c r="W31" s="365"/>
      <c r="X31" s="365"/>
      <c r="Y31" s="365"/>
    </row>
    <row r="32" spans="1:25">
      <c r="A32" s="393" t="s">
        <v>335</v>
      </c>
      <c r="B32" s="389"/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  <c r="Q32" s="558"/>
      <c r="R32" s="558"/>
      <c r="S32" s="558"/>
      <c r="T32" s="373"/>
      <c r="U32" s="373"/>
      <c r="V32" s="373"/>
      <c r="W32" s="365"/>
      <c r="X32" s="365"/>
      <c r="Y32" s="365"/>
    </row>
    <row r="33" spans="1:25">
      <c r="A33" s="394" t="s">
        <v>336</v>
      </c>
      <c r="B33" s="389"/>
      <c r="C33" s="558"/>
      <c r="D33" s="558"/>
      <c r="E33" s="558"/>
      <c r="F33" s="558"/>
      <c r="G33" s="558"/>
      <c r="H33" s="558"/>
      <c r="I33" s="558"/>
      <c r="J33" s="558"/>
      <c r="K33" s="558"/>
      <c r="L33" s="558"/>
      <c r="M33" s="558"/>
      <c r="N33" s="558"/>
      <c r="O33" s="558"/>
      <c r="P33" s="558"/>
      <c r="Q33" s="558"/>
      <c r="R33" s="558"/>
      <c r="S33" s="558"/>
      <c r="T33" s="364"/>
      <c r="U33" s="364"/>
      <c r="V33" s="364"/>
      <c r="W33" s="365"/>
      <c r="X33" s="365"/>
      <c r="Y33" s="366"/>
    </row>
    <row r="34" spans="1:25" ht="36">
      <c r="A34" s="392" t="s">
        <v>337</v>
      </c>
      <c r="B34" s="387">
        <v>180</v>
      </c>
      <c r="C34" s="557"/>
      <c r="D34" s="557"/>
      <c r="E34" s="557"/>
      <c r="F34" s="558"/>
      <c r="G34" s="562"/>
      <c r="H34" s="558"/>
      <c r="I34" s="558"/>
      <c r="J34" s="558"/>
      <c r="K34" s="558"/>
      <c r="L34" s="557"/>
      <c r="M34" s="557"/>
      <c r="N34" s="557"/>
      <c r="O34" s="557"/>
      <c r="P34" s="557"/>
      <c r="Q34" s="557"/>
      <c r="R34" s="557"/>
      <c r="S34" s="557"/>
      <c r="T34" s="373"/>
      <c r="U34" s="373"/>
      <c r="V34" s="373"/>
      <c r="W34" s="365"/>
      <c r="X34" s="365"/>
      <c r="Y34" s="365"/>
    </row>
    <row r="35" spans="1:25" ht="24">
      <c r="A35" s="395" t="s">
        <v>338</v>
      </c>
      <c r="B35" s="387">
        <v>190</v>
      </c>
      <c r="C35" s="557"/>
      <c r="D35" s="557"/>
      <c r="E35" s="557"/>
      <c r="F35" s="558"/>
      <c r="G35" s="562"/>
      <c r="H35" s="558"/>
      <c r="I35" s="558"/>
      <c r="J35" s="558"/>
      <c r="K35" s="558"/>
      <c r="L35" s="557"/>
      <c r="M35" s="557"/>
      <c r="N35" s="557"/>
      <c r="O35" s="557"/>
      <c r="P35" s="557"/>
      <c r="Q35" s="557"/>
      <c r="R35" s="557"/>
      <c r="S35" s="557"/>
      <c r="T35" s="373"/>
      <c r="U35" s="373"/>
      <c r="V35" s="373"/>
      <c r="W35" s="365"/>
      <c r="X35" s="365"/>
      <c r="Y35" s="365"/>
    </row>
    <row r="36" spans="1:25">
      <c r="A36" s="395" t="s">
        <v>339</v>
      </c>
      <c r="B36" s="387">
        <v>200</v>
      </c>
      <c r="C36" s="557"/>
      <c r="D36" s="557"/>
      <c r="E36" s="557"/>
      <c r="F36" s="558"/>
      <c r="G36" s="562"/>
      <c r="H36" s="558"/>
      <c r="I36" s="558"/>
      <c r="J36" s="558"/>
      <c r="K36" s="558"/>
      <c r="L36" s="557"/>
      <c r="M36" s="557"/>
      <c r="N36" s="557"/>
      <c r="O36" s="557"/>
      <c r="P36" s="557"/>
      <c r="Q36" s="557"/>
      <c r="R36" s="557"/>
      <c r="S36" s="557"/>
      <c r="T36" s="373"/>
      <c r="U36" s="373"/>
      <c r="V36" s="373"/>
      <c r="W36" s="365"/>
      <c r="X36" s="365"/>
      <c r="Y36" s="365"/>
    </row>
    <row r="37" spans="1:25">
      <c r="A37" s="395" t="s">
        <v>340</v>
      </c>
      <c r="B37" s="387">
        <v>210</v>
      </c>
      <c r="C37" s="557"/>
      <c r="D37" s="557"/>
      <c r="E37" s="557"/>
      <c r="F37" s="558"/>
      <c r="G37" s="562"/>
      <c r="H37" s="558"/>
      <c r="I37" s="558"/>
      <c r="J37" s="558"/>
      <c r="K37" s="558"/>
      <c r="L37" s="557"/>
      <c r="M37" s="557"/>
      <c r="N37" s="557"/>
      <c r="O37" s="557"/>
      <c r="P37" s="557"/>
      <c r="Q37" s="557"/>
      <c r="R37" s="557"/>
      <c r="S37" s="557"/>
      <c r="T37" s="373"/>
      <c r="U37" s="373"/>
      <c r="V37" s="373"/>
      <c r="W37" s="365"/>
      <c r="X37" s="365"/>
      <c r="Y37" s="365"/>
    </row>
    <row r="38" spans="1:25">
      <c r="A38" s="395" t="s">
        <v>341</v>
      </c>
      <c r="B38" s="387">
        <v>220</v>
      </c>
      <c r="C38" s="557"/>
      <c r="D38" s="557"/>
      <c r="E38" s="557"/>
      <c r="F38" s="558"/>
      <c r="G38" s="562"/>
      <c r="H38" s="558"/>
      <c r="I38" s="558"/>
      <c r="J38" s="558"/>
      <c r="K38" s="558"/>
      <c r="L38" s="557"/>
      <c r="M38" s="557"/>
      <c r="N38" s="557"/>
      <c r="O38" s="557"/>
      <c r="P38" s="557"/>
      <c r="Q38" s="557"/>
      <c r="R38" s="557"/>
      <c r="S38" s="557"/>
      <c r="T38" s="373"/>
      <c r="U38" s="373"/>
      <c r="V38" s="373"/>
      <c r="W38" s="365"/>
      <c r="X38" s="365"/>
      <c r="Y38" s="365"/>
    </row>
    <row r="39" spans="1:25" ht="24">
      <c r="A39" s="392" t="s">
        <v>342</v>
      </c>
      <c r="B39" s="387">
        <v>230</v>
      </c>
      <c r="C39" s="557"/>
      <c r="D39" s="557"/>
      <c r="E39" s="557"/>
      <c r="F39" s="558"/>
      <c r="G39" s="562"/>
      <c r="H39" s="558"/>
      <c r="I39" s="558"/>
      <c r="J39" s="558"/>
      <c r="K39" s="558"/>
      <c r="L39" s="557"/>
      <c r="M39" s="557"/>
      <c r="N39" s="557"/>
      <c r="O39" s="557"/>
      <c r="P39" s="557"/>
      <c r="Q39" s="557"/>
      <c r="R39" s="557"/>
      <c r="S39" s="557"/>
      <c r="T39" s="373"/>
      <c r="U39" s="373"/>
      <c r="V39" s="373"/>
      <c r="W39" s="365"/>
      <c r="X39" s="365"/>
      <c r="Y39" s="365"/>
    </row>
    <row r="40" spans="1:25">
      <c r="A40" s="395" t="s">
        <v>343</v>
      </c>
      <c r="B40" s="387">
        <v>240</v>
      </c>
      <c r="C40" s="557"/>
      <c r="D40" s="557"/>
      <c r="E40" s="557"/>
      <c r="F40" s="558"/>
      <c r="G40" s="562"/>
      <c r="H40" s="558"/>
      <c r="I40" s="558"/>
      <c r="J40" s="558"/>
      <c r="K40" s="558"/>
      <c r="L40" s="557"/>
      <c r="M40" s="557"/>
      <c r="N40" s="557"/>
      <c r="O40" s="557"/>
      <c r="P40" s="557"/>
      <c r="Q40" s="557"/>
      <c r="R40" s="557"/>
      <c r="S40" s="557"/>
      <c r="T40" s="373"/>
      <c r="U40" s="373"/>
      <c r="V40" s="373"/>
      <c r="W40" s="365"/>
      <c r="X40" s="365"/>
      <c r="Y40" s="365"/>
    </row>
    <row r="41" spans="1:25">
      <c r="A41" s="395" t="s">
        <v>344</v>
      </c>
      <c r="B41" s="387">
        <v>250</v>
      </c>
      <c r="C41" s="557"/>
      <c r="D41" s="557"/>
      <c r="E41" s="557"/>
      <c r="F41" s="558"/>
      <c r="G41" s="562"/>
      <c r="H41" s="558"/>
      <c r="I41" s="558"/>
      <c r="J41" s="558"/>
      <c r="K41" s="558"/>
      <c r="L41" s="557"/>
      <c r="M41" s="557"/>
      <c r="N41" s="557"/>
      <c r="O41" s="557"/>
      <c r="P41" s="557"/>
      <c r="Q41" s="557"/>
      <c r="R41" s="557"/>
      <c r="S41" s="557"/>
      <c r="T41" s="373"/>
      <c r="U41" s="373"/>
      <c r="V41" s="373"/>
      <c r="W41" s="365"/>
      <c r="X41" s="365"/>
      <c r="Y41" s="365"/>
    </row>
    <row r="42" spans="1:25" ht="36">
      <c r="A42" s="392" t="s">
        <v>345</v>
      </c>
      <c r="B42" s="387">
        <v>260</v>
      </c>
      <c r="C42" s="557"/>
      <c r="D42" s="557"/>
      <c r="E42" s="557"/>
      <c r="F42" s="558"/>
      <c r="G42" s="562"/>
      <c r="H42" s="558"/>
      <c r="I42" s="558"/>
      <c r="J42" s="558"/>
      <c r="K42" s="558"/>
      <c r="L42" s="557"/>
      <c r="M42" s="557"/>
      <c r="N42" s="557"/>
      <c r="O42" s="557"/>
      <c r="P42" s="557"/>
      <c r="Q42" s="557"/>
      <c r="R42" s="557"/>
      <c r="S42" s="557"/>
      <c r="T42" s="373"/>
      <c r="U42" s="373"/>
      <c r="V42" s="373"/>
      <c r="W42" s="365"/>
      <c r="X42" s="365"/>
      <c r="Y42" s="365"/>
    </row>
    <row r="43" spans="1:25">
      <c r="A43" s="395" t="s">
        <v>343</v>
      </c>
      <c r="B43" s="387">
        <v>270</v>
      </c>
      <c r="C43" s="557"/>
      <c r="D43" s="557"/>
      <c r="E43" s="557"/>
      <c r="F43" s="558"/>
      <c r="G43" s="562"/>
      <c r="H43" s="558"/>
      <c r="I43" s="558"/>
      <c r="J43" s="558"/>
      <c r="K43" s="558"/>
      <c r="L43" s="557"/>
      <c r="M43" s="557"/>
      <c r="N43" s="557"/>
      <c r="O43" s="557"/>
      <c r="P43" s="557"/>
      <c r="Q43" s="557"/>
      <c r="R43" s="557"/>
      <c r="S43" s="557"/>
      <c r="T43" s="373"/>
      <c r="U43" s="373"/>
      <c r="V43" s="373"/>
      <c r="W43" s="365"/>
      <c r="X43" s="365"/>
      <c r="Y43" s="365"/>
    </row>
    <row r="44" spans="1:25">
      <c r="A44" s="395" t="s">
        <v>344</v>
      </c>
      <c r="B44" s="387">
        <v>280</v>
      </c>
      <c r="C44" s="557"/>
      <c r="D44" s="557"/>
      <c r="E44" s="557"/>
      <c r="F44" s="558"/>
      <c r="G44" s="562"/>
      <c r="H44" s="558"/>
      <c r="I44" s="558"/>
      <c r="J44" s="558"/>
      <c r="K44" s="558"/>
      <c r="L44" s="557"/>
      <c r="M44" s="557"/>
      <c r="N44" s="557"/>
      <c r="O44" s="557"/>
      <c r="P44" s="557"/>
      <c r="Q44" s="557"/>
      <c r="R44" s="557"/>
      <c r="S44" s="557"/>
      <c r="T44" s="373"/>
      <c r="U44" s="373"/>
      <c r="V44" s="373"/>
      <c r="W44" s="365"/>
      <c r="X44" s="365"/>
      <c r="Y44" s="365"/>
    </row>
    <row r="45" spans="1:25" ht="24">
      <c r="A45" s="396" t="s">
        <v>346</v>
      </c>
      <c r="B45" s="387">
        <v>290</v>
      </c>
      <c r="C45" s="557"/>
      <c r="D45" s="557"/>
      <c r="E45" s="557"/>
      <c r="F45" s="558"/>
      <c r="G45" s="562"/>
      <c r="H45" s="558"/>
      <c r="I45" s="558"/>
      <c r="J45" s="558"/>
      <c r="K45" s="558"/>
      <c r="L45" s="557"/>
      <c r="M45" s="557"/>
      <c r="N45" s="557"/>
      <c r="O45" s="557"/>
      <c r="P45" s="557"/>
      <c r="Q45" s="557"/>
      <c r="R45" s="557"/>
      <c r="S45" s="557"/>
      <c r="T45" s="373"/>
      <c r="U45" s="373"/>
      <c r="V45" s="373"/>
      <c r="W45" s="365"/>
      <c r="X45" s="365"/>
      <c r="Y45" s="365"/>
    </row>
    <row r="46" spans="1:25">
      <c r="A46" s="394" t="s">
        <v>347</v>
      </c>
      <c r="B46" s="387"/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558"/>
      <c r="N46" s="558"/>
      <c r="O46" s="558"/>
      <c r="P46" s="558"/>
      <c r="Q46" s="558"/>
      <c r="R46" s="558"/>
      <c r="S46" s="558"/>
      <c r="T46" s="373"/>
      <c r="U46" s="373"/>
      <c r="V46" s="373"/>
      <c r="W46" s="365"/>
      <c r="X46" s="365"/>
      <c r="Y46" s="366"/>
    </row>
    <row r="47" spans="1:25" ht="36">
      <c r="A47" s="392" t="s">
        <v>348</v>
      </c>
      <c r="B47" s="387">
        <v>300</v>
      </c>
      <c r="C47" s="557"/>
      <c r="D47" s="557"/>
      <c r="E47" s="557"/>
      <c r="F47" s="562"/>
      <c r="G47" s="562"/>
      <c r="H47" s="559"/>
      <c r="I47" s="559"/>
      <c r="J47" s="559"/>
      <c r="K47" s="559"/>
      <c r="L47" s="557"/>
      <c r="M47" s="557"/>
      <c r="N47" s="557"/>
      <c r="O47" s="557"/>
      <c r="P47" s="557"/>
      <c r="Q47" s="557"/>
      <c r="R47" s="557"/>
      <c r="S47" s="557"/>
      <c r="T47" s="373"/>
      <c r="U47" s="373"/>
      <c r="V47" s="373"/>
      <c r="W47" s="365"/>
      <c r="X47" s="365"/>
      <c r="Y47" s="365"/>
    </row>
    <row r="48" spans="1:25" ht="24">
      <c r="A48" s="395" t="s">
        <v>349</v>
      </c>
      <c r="B48" s="387">
        <v>310</v>
      </c>
      <c r="C48" s="557"/>
      <c r="D48" s="557"/>
      <c r="E48" s="557"/>
      <c r="F48" s="562"/>
      <c r="G48" s="562"/>
      <c r="H48" s="558"/>
      <c r="I48" s="558"/>
      <c r="J48" s="558"/>
      <c r="K48" s="558"/>
      <c r="L48" s="557"/>
      <c r="M48" s="557"/>
      <c r="N48" s="557"/>
      <c r="O48" s="557"/>
      <c r="P48" s="557"/>
      <c r="Q48" s="557"/>
      <c r="R48" s="557"/>
      <c r="S48" s="557"/>
      <c r="T48" s="373"/>
      <c r="U48" s="373"/>
      <c r="V48" s="373"/>
      <c r="W48" s="365"/>
      <c r="X48" s="365"/>
      <c r="Y48" s="365"/>
    </row>
    <row r="49" spans="1:25">
      <c r="A49" s="397" t="s">
        <v>350</v>
      </c>
      <c r="B49" s="387">
        <v>320</v>
      </c>
      <c r="C49" s="557"/>
      <c r="D49" s="557"/>
      <c r="E49" s="557"/>
      <c r="F49" s="562"/>
      <c r="G49" s="562"/>
      <c r="H49" s="558"/>
      <c r="I49" s="558"/>
      <c r="J49" s="558"/>
      <c r="K49" s="558"/>
      <c r="L49" s="557"/>
      <c r="M49" s="557"/>
      <c r="N49" s="557"/>
      <c r="O49" s="557"/>
      <c r="P49" s="557"/>
      <c r="Q49" s="557"/>
      <c r="R49" s="557"/>
      <c r="S49" s="557"/>
      <c r="T49" s="373"/>
      <c r="U49" s="373"/>
      <c r="V49" s="373"/>
      <c r="W49" s="365"/>
      <c r="X49" s="365"/>
      <c r="Y49" s="365"/>
    </row>
    <row r="50" spans="1:25" ht="36">
      <c r="A50" s="398" t="s">
        <v>351</v>
      </c>
      <c r="B50" s="387">
        <v>330</v>
      </c>
      <c r="C50" s="557"/>
      <c r="D50" s="557"/>
      <c r="E50" s="557"/>
      <c r="F50" s="562"/>
      <c r="G50" s="562"/>
      <c r="H50" s="558"/>
      <c r="I50" s="558"/>
      <c r="J50" s="558"/>
      <c r="K50" s="558"/>
      <c r="L50" s="557"/>
      <c r="M50" s="557"/>
      <c r="N50" s="557"/>
      <c r="O50" s="557"/>
      <c r="P50" s="557"/>
      <c r="Q50" s="557"/>
      <c r="R50" s="557"/>
      <c r="S50" s="557"/>
      <c r="T50" s="373"/>
      <c r="U50" s="373"/>
      <c r="V50" s="373"/>
      <c r="W50" s="365"/>
      <c r="X50" s="365"/>
      <c r="Y50" s="365"/>
    </row>
    <row r="51" spans="1:25" ht="24">
      <c r="A51" s="398" t="s">
        <v>352</v>
      </c>
      <c r="B51" s="387">
        <v>340</v>
      </c>
      <c r="C51" s="557"/>
      <c r="D51" s="557"/>
      <c r="E51" s="557"/>
      <c r="F51" s="562"/>
      <c r="G51" s="562"/>
      <c r="H51" s="558"/>
      <c r="I51" s="558"/>
      <c r="J51" s="558"/>
      <c r="K51" s="558"/>
      <c r="L51" s="557"/>
      <c r="M51" s="557"/>
      <c r="N51" s="557"/>
      <c r="O51" s="557"/>
      <c r="P51" s="557"/>
      <c r="Q51" s="557"/>
      <c r="R51" s="557"/>
      <c r="S51" s="557"/>
      <c r="T51" s="373"/>
      <c r="U51" s="373"/>
      <c r="V51" s="373"/>
      <c r="W51" s="365"/>
      <c r="X51" s="365"/>
      <c r="Y51" s="365"/>
    </row>
    <row r="52" spans="1:25" ht="48">
      <c r="A52" s="398" t="s">
        <v>353</v>
      </c>
      <c r="B52" s="387">
        <v>350</v>
      </c>
      <c r="C52" s="557"/>
      <c r="D52" s="557"/>
      <c r="E52" s="557"/>
      <c r="F52" s="562"/>
      <c r="G52" s="562"/>
      <c r="H52" s="558"/>
      <c r="I52" s="558"/>
      <c r="J52" s="558"/>
      <c r="K52" s="558"/>
      <c r="L52" s="557"/>
      <c r="M52" s="557"/>
      <c r="N52" s="557"/>
      <c r="O52" s="557"/>
      <c r="P52" s="557"/>
      <c r="Q52" s="557"/>
      <c r="R52" s="557"/>
      <c r="S52" s="557"/>
      <c r="T52" s="373"/>
      <c r="U52" s="373"/>
      <c r="V52" s="373"/>
      <c r="W52" s="365"/>
      <c r="X52" s="365"/>
      <c r="Y52" s="365"/>
    </row>
    <row r="53" spans="1:25">
      <c r="A53" s="397" t="s">
        <v>354</v>
      </c>
      <c r="B53" s="387">
        <v>360</v>
      </c>
      <c r="C53" s="557"/>
      <c r="D53" s="557"/>
      <c r="E53" s="557"/>
      <c r="F53" s="562"/>
      <c r="G53" s="562"/>
      <c r="H53" s="558"/>
      <c r="I53" s="558"/>
      <c r="J53" s="558"/>
      <c r="K53" s="558"/>
      <c r="L53" s="557"/>
      <c r="M53" s="557"/>
      <c r="N53" s="557"/>
      <c r="O53" s="557"/>
      <c r="P53" s="557"/>
      <c r="Q53" s="557"/>
      <c r="R53" s="557"/>
      <c r="S53" s="557"/>
      <c r="T53" s="373"/>
      <c r="U53" s="373"/>
      <c r="V53" s="373"/>
      <c r="W53" s="365"/>
      <c r="X53" s="365"/>
      <c r="Y53" s="365"/>
    </row>
    <row r="54" spans="1:25" ht="24">
      <c r="A54" s="398" t="s">
        <v>355</v>
      </c>
      <c r="B54" s="387">
        <v>370</v>
      </c>
      <c r="C54" s="557"/>
      <c r="D54" s="557"/>
      <c r="E54" s="557"/>
      <c r="F54" s="562"/>
      <c r="G54" s="562"/>
      <c r="H54" s="558"/>
      <c r="I54" s="558"/>
      <c r="J54" s="558"/>
      <c r="K54" s="558"/>
      <c r="L54" s="557"/>
      <c r="M54" s="557"/>
      <c r="N54" s="557"/>
      <c r="O54" s="557"/>
      <c r="P54" s="557"/>
      <c r="Q54" s="557"/>
      <c r="R54" s="557"/>
      <c r="S54" s="557"/>
      <c r="T54" s="373"/>
      <c r="U54" s="373"/>
      <c r="V54" s="373"/>
      <c r="W54" s="365"/>
      <c r="X54" s="365"/>
      <c r="Y54" s="365"/>
    </row>
    <row r="55" spans="1:25">
      <c r="A55" s="398" t="s">
        <v>356</v>
      </c>
      <c r="B55" s="387">
        <v>380</v>
      </c>
      <c r="C55" s="557"/>
      <c r="D55" s="557"/>
      <c r="E55" s="557"/>
      <c r="F55" s="562"/>
      <c r="G55" s="562"/>
      <c r="H55" s="558"/>
      <c r="I55" s="558"/>
      <c r="J55" s="558"/>
      <c r="K55" s="558"/>
      <c r="L55" s="557"/>
      <c r="M55" s="557"/>
      <c r="N55" s="557"/>
      <c r="O55" s="557"/>
      <c r="P55" s="557"/>
      <c r="Q55" s="557"/>
      <c r="R55" s="557"/>
      <c r="S55" s="557"/>
      <c r="T55" s="373"/>
      <c r="U55" s="373"/>
      <c r="V55" s="373"/>
      <c r="W55" s="365"/>
      <c r="X55" s="365"/>
      <c r="Y55" s="365"/>
    </row>
    <row r="56" spans="1:25">
      <c r="A56" s="397" t="s">
        <v>357</v>
      </c>
      <c r="B56" s="387">
        <v>390</v>
      </c>
      <c r="C56" s="557"/>
      <c r="D56" s="557"/>
      <c r="E56" s="557"/>
      <c r="F56" s="562"/>
      <c r="G56" s="562"/>
      <c r="H56" s="558"/>
      <c r="I56" s="558"/>
      <c r="J56" s="558"/>
      <c r="K56" s="558"/>
      <c r="L56" s="557"/>
      <c r="M56" s="557"/>
      <c r="N56" s="557"/>
      <c r="O56" s="557"/>
      <c r="P56" s="557"/>
      <c r="Q56" s="557"/>
      <c r="R56" s="557"/>
      <c r="S56" s="557"/>
      <c r="T56" s="373"/>
      <c r="U56" s="373"/>
      <c r="V56" s="373"/>
      <c r="W56" s="365"/>
      <c r="X56" s="365"/>
      <c r="Y56" s="365"/>
    </row>
    <row r="57" spans="1:25">
      <c r="A57" s="398" t="s">
        <v>885</v>
      </c>
      <c r="B57" s="387">
        <v>400</v>
      </c>
      <c r="C57" s="557"/>
      <c r="D57" s="557"/>
      <c r="E57" s="557"/>
      <c r="F57" s="562"/>
      <c r="G57" s="562"/>
      <c r="H57" s="558"/>
      <c r="I57" s="558"/>
      <c r="J57" s="558"/>
      <c r="K57" s="558"/>
      <c r="L57" s="557"/>
      <c r="M57" s="557"/>
      <c r="N57" s="557"/>
      <c r="O57" s="557"/>
      <c r="P57" s="557"/>
      <c r="Q57" s="557"/>
      <c r="R57" s="557"/>
      <c r="S57" s="557"/>
      <c r="T57" s="373"/>
      <c r="U57" s="373"/>
      <c r="V57" s="373"/>
      <c r="W57" s="365"/>
      <c r="X57" s="365"/>
      <c r="Y57" s="365"/>
    </row>
    <row r="58" spans="1:25">
      <c r="A58" s="398" t="s">
        <v>358</v>
      </c>
      <c r="B58" s="387">
        <v>410</v>
      </c>
      <c r="C58" s="557"/>
      <c r="D58" s="557"/>
      <c r="E58" s="557"/>
      <c r="F58" s="562"/>
      <c r="G58" s="562"/>
      <c r="H58" s="558"/>
      <c r="I58" s="558"/>
      <c r="J58" s="558"/>
      <c r="K58" s="558"/>
      <c r="L58" s="557"/>
      <c r="M58" s="557"/>
      <c r="N58" s="557"/>
      <c r="O58" s="557"/>
      <c r="P58" s="557"/>
      <c r="Q58" s="557"/>
      <c r="R58" s="557"/>
      <c r="S58" s="557"/>
      <c r="T58" s="373"/>
      <c r="U58" s="373"/>
      <c r="V58" s="373"/>
      <c r="W58" s="365"/>
      <c r="X58" s="365"/>
      <c r="Y58" s="365"/>
    </row>
    <row r="59" spans="1:25">
      <c r="A59" s="398" t="s">
        <v>359</v>
      </c>
      <c r="B59" s="387">
        <v>420</v>
      </c>
      <c r="C59" s="557"/>
      <c r="D59" s="557"/>
      <c r="E59" s="557"/>
      <c r="F59" s="562"/>
      <c r="G59" s="562"/>
      <c r="H59" s="558"/>
      <c r="I59" s="558"/>
      <c r="J59" s="558"/>
      <c r="K59" s="558"/>
      <c r="L59" s="557"/>
      <c r="M59" s="557"/>
      <c r="N59" s="557"/>
      <c r="O59" s="557"/>
      <c r="P59" s="557"/>
      <c r="Q59" s="557"/>
      <c r="R59" s="557"/>
      <c r="S59" s="557"/>
      <c r="T59" s="373"/>
      <c r="U59" s="373"/>
      <c r="V59" s="373"/>
      <c r="W59" s="365"/>
      <c r="X59" s="365"/>
      <c r="Y59" s="365"/>
    </row>
    <row r="60" spans="1:25">
      <c r="A60" s="398" t="s">
        <v>360</v>
      </c>
      <c r="B60" s="387">
        <v>430</v>
      </c>
      <c r="C60" s="557"/>
      <c r="D60" s="557"/>
      <c r="E60" s="557"/>
      <c r="F60" s="562"/>
      <c r="G60" s="562"/>
      <c r="H60" s="558"/>
      <c r="I60" s="558"/>
      <c r="J60" s="558"/>
      <c r="K60" s="558"/>
      <c r="L60" s="557"/>
      <c r="M60" s="557"/>
      <c r="N60" s="557"/>
      <c r="O60" s="557"/>
      <c r="P60" s="557"/>
      <c r="Q60" s="557"/>
      <c r="R60" s="557"/>
      <c r="S60" s="557"/>
      <c r="T60" s="373"/>
      <c r="U60" s="373"/>
      <c r="V60" s="373"/>
      <c r="W60" s="365"/>
      <c r="X60" s="365"/>
      <c r="Y60" s="365"/>
    </row>
    <row r="61" spans="1:25">
      <c r="A61" s="397" t="s">
        <v>14</v>
      </c>
      <c r="B61" s="387">
        <v>440</v>
      </c>
      <c r="C61" s="557"/>
      <c r="D61" s="557"/>
      <c r="E61" s="557"/>
      <c r="F61" s="562"/>
      <c r="G61" s="562"/>
      <c r="H61" s="558"/>
      <c r="I61" s="558"/>
      <c r="J61" s="558"/>
      <c r="K61" s="558"/>
      <c r="L61" s="557"/>
      <c r="M61" s="557"/>
      <c r="N61" s="557"/>
      <c r="O61" s="557"/>
      <c r="P61" s="557"/>
      <c r="Q61" s="557"/>
      <c r="R61" s="557"/>
      <c r="S61" s="557"/>
      <c r="T61" s="373"/>
      <c r="U61" s="373"/>
      <c r="V61" s="373"/>
      <c r="W61" s="365"/>
      <c r="X61" s="365"/>
      <c r="Y61" s="365"/>
    </row>
    <row r="62" spans="1:25">
      <c r="A62" s="395" t="s">
        <v>361</v>
      </c>
      <c r="B62" s="387">
        <v>450</v>
      </c>
      <c r="C62" s="557"/>
      <c r="D62" s="557"/>
      <c r="E62" s="557"/>
      <c r="F62" s="562"/>
      <c r="G62" s="562"/>
      <c r="H62" s="559"/>
      <c r="I62" s="559"/>
      <c r="J62" s="559"/>
      <c r="K62" s="559"/>
      <c r="L62" s="557"/>
      <c r="M62" s="557"/>
      <c r="N62" s="557"/>
      <c r="O62" s="557"/>
      <c r="P62" s="557"/>
      <c r="Q62" s="557"/>
      <c r="R62" s="557"/>
      <c r="S62" s="557"/>
      <c r="T62" s="373"/>
      <c r="U62" s="373"/>
      <c r="V62" s="373"/>
      <c r="W62" s="365"/>
      <c r="X62" s="365"/>
      <c r="Y62" s="365"/>
    </row>
    <row r="63" spans="1:25" ht="24">
      <c r="A63" s="397" t="s">
        <v>362</v>
      </c>
      <c r="B63" s="387">
        <v>460</v>
      </c>
      <c r="C63" s="557"/>
      <c r="D63" s="557"/>
      <c r="E63" s="557"/>
      <c r="F63" s="562"/>
      <c r="G63" s="562"/>
      <c r="H63" s="559"/>
      <c r="I63" s="559"/>
      <c r="J63" s="559"/>
      <c r="K63" s="559"/>
      <c r="L63" s="557"/>
      <c r="M63" s="557"/>
      <c r="N63" s="557"/>
      <c r="O63" s="557"/>
      <c r="P63" s="557"/>
      <c r="Q63" s="557"/>
      <c r="R63" s="557"/>
      <c r="S63" s="557"/>
      <c r="T63" s="373"/>
      <c r="U63" s="373"/>
      <c r="V63" s="373"/>
      <c r="W63" s="365"/>
      <c r="X63" s="365"/>
      <c r="Y63" s="365"/>
    </row>
    <row r="64" spans="1:25">
      <c r="A64" s="397" t="s">
        <v>363</v>
      </c>
      <c r="B64" s="387">
        <v>470</v>
      </c>
      <c r="C64" s="557"/>
      <c r="D64" s="557"/>
      <c r="E64" s="557"/>
      <c r="F64" s="562"/>
      <c r="G64" s="562"/>
      <c r="H64" s="559"/>
      <c r="I64" s="559"/>
      <c r="J64" s="559"/>
      <c r="K64" s="559"/>
      <c r="L64" s="557"/>
      <c r="M64" s="557"/>
      <c r="N64" s="557"/>
      <c r="O64" s="557"/>
      <c r="P64" s="557"/>
      <c r="Q64" s="557"/>
      <c r="R64" s="557"/>
      <c r="S64" s="557"/>
      <c r="T64" s="373"/>
      <c r="U64" s="373"/>
      <c r="V64" s="373"/>
      <c r="W64" s="365"/>
      <c r="X64" s="365"/>
      <c r="Y64" s="365"/>
    </row>
    <row r="65" spans="1:25">
      <c r="A65" s="397" t="s">
        <v>364</v>
      </c>
      <c r="B65" s="387">
        <v>480</v>
      </c>
      <c r="C65" s="557"/>
      <c r="D65" s="557"/>
      <c r="E65" s="557"/>
      <c r="F65" s="562"/>
      <c r="G65" s="562"/>
      <c r="H65" s="559"/>
      <c r="I65" s="559"/>
      <c r="J65" s="559"/>
      <c r="K65" s="559"/>
      <c r="L65" s="557"/>
      <c r="M65" s="557"/>
      <c r="N65" s="557"/>
      <c r="O65" s="557"/>
      <c r="P65" s="557"/>
      <c r="Q65" s="557"/>
      <c r="R65" s="557"/>
      <c r="S65" s="557"/>
      <c r="T65" s="373"/>
      <c r="U65" s="373"/>
      <c r="V65" s="373"/>
      <c r="W65" s="365"/>
      <c r="X65" s="365"/>
      <c r="Y65" s="365"/>
    </row>
    <row r="66" spans="1:25">
      <c r="A66" s="398" t="s">
        <v>365</v>
      </c>
      <c r="B66" s="387">
        <v>490</v>
      </c>
      <c r="C66" s="557"/>
      <c r="D66" s="557"/>
      <c r="E66" s="557"/>
      <c r="F66" s="562"/>
      <c r="G66" s="562"/>
      <c r="H66" s="559"/>
      <c r="I66" s="559"/>
      <c r="J66" s="559"/>
      <c r="K66" s="559"/>
      <c r="L66" s="557"/>
      <c r="M66" s="557"/>
      <c r="N66" s="557"/>
      <c r="O66" s="557"/>
      <c r="P66" s="557"/>
      <c r="Q66" s="557"/>
      <c r="R66" s="557"/>
      <c r="S66" s="557"/>
      <c r="T66" s="373"/>
      <c r="U66" s="373"/>
      <c r="V66" s="373"/>
      <c r="W66" s="365"/>
      <c r="X66" s="365"/>
      <c r="Y66" s="365"/>
    </row>
    <row r="67" spans="1:25">
      <c r="A67" s="398" t="s">
        <v>366</v>
      </c>
      <c r="B67" s="387">
        <v>500</v>
      </c>
      <c r="C67" s="557"/>
      <c r="D67" s="557"/>
      <c r="E67" s="557"/>
      <c r="F67" s="562"/>
      <c r="G67" s="562"/>
      <c r="H67" s="559"/>
      <c r="I67" s="559"/>
      <c r="J67" s="559"/>
      <c r="K67" s="559"/>
      <c r="L67" s="557"/>
      <c r="M67" s="557"/>
      <c r="N67" s="557"/>
      <c r="O67" s="557"/>
      <c r="P67" s="557"/>
      <c r="Q67" s="557"/>
      <c r="R67" s="557"/>
      <c r="S67" s="557"/>
      <c r="T67" s="373"/>
      <c r="U67" s="373"/>
      <c r="V67" s="373"/>
      <c r="W67" s="365"/>
      <c r="X67" s="365"/>
      <c r="Y67" s="365"/>
    </row>
    <row r="68" spans="1:25" ht="24">
      <c r="A68" s="397" t="s">
        <v>367</v>
      </c>
      <c r="B68" s="387">
        <v>510</v>
      </c>
      <c r="C68" s="557"/>
      <c r="D68" s="557"/>
      <c r="E68" s="557"/>
      <c r="F68" s="562"/>
      <c r="G68" s="562"/>
      <c r="H68" s="559"/>
      <c r="I68" s="559"/>
      <c r="J68" s="559"/>
      <c r="K68" s="559"/>
      <c r="L68" s="557"/>
      <c r="M68" s="557"/>
      <c r="N68" s="557"/>
      <c r="O68" s="557"/>
      <c r="P68" s="557"/>
      <c r="Q68" s="557"/>
      <c r="R68" s="557"/>
      <c r="S68" s="557"/>
      <c r="T68" s="373"/>
      <c r="U68" s="373"/>
      <c r="V68" s="373"/>
      <c r="W68" s="365"/>
      <c r="X68" s="365"/>
      <c r="Y68" s="365"/>
    </row>
    <row r="69" spans="1:25">
      <c r="A69" s="395" t="s">
        <v>368</v>
      </c>
      <c r="B69" s="387">
        <v>520</v>
      </c>
      <c r="C69" s="557"/>
      <c r="D69" s="557"/>
      <c r="E69" s="557"/>
      <c r="F69" s="562"/>
      <c r="G69" s="562"/>
      <c r="H69" s="558"/>
      <c r="I69" s="558"/>
      <c r="J69" s="558"/>
      <c r="K69" s="558"/>
      <c r="L69" s="557"/>
      <c r="M69" s="557"/>
      <c r="N69" s="557"/>
      <c r="O69" s="557"/>
      <c r="P69" s="557"/>
      <c r="Q69" s="557"/>
      <c r="R69" s="557"/>
      <c r="S69" s="557"/>
      <c r="T69" s="373"/>
      <c r="U69" s="373"/>
      <c r="V69" s="373"/>
      <c r="W69" s="365"/>
      <c r="X69" s="365"/>
      <c r="Y69" s="365"/>
    </row>
    <row r="70" spans="1:25">
      <c r="A70" s="395" t="s">
        <v>9</v>
      </c>
      <c r="B70" s="387">
        <v>530</v>
      </c>
      <c r="C70" s="557"/>
      <c r="D70" s="557"/>
      <c r="E70" s="557"/>
      <c r="F70" s="562"/>
      <c r="G70" s="562"/>
      <c r="H70" s="559"/>
      <c r="I70" s="559"/>
      <c r="J70" s="559"/>
      <c r="K70" s="559"/>
      <c r="L70" s="557"/>
      <c r="M70" s="557"/>
      <c r="N70" s="557"/>
      <c r="O70" s="557"/>
      <c r="P70" s="557"/>
      <c r="Q70" s="557"/>
      <c r="R70" s="557"/>
      <c r="S70" s="557"/>
      <c r="T70" s="373"/>
      <c r="U70" s="373"/>
      <c r="V70" s="373"/>
      <c r="W70" s="365"/>
      <c r="X70" s="365"/>
      <c r="Y70" s="399"/>
    </row>
    <row r="71" spans="1:25">
      <c r="A71" s="397" t="s">
        <v>369</v>
      </c>
      <c r="B71" s="387">
        <v>540</v>
      </c>
      <c r="C71" s="557"/>
      <c r="D71" s="557"/>
      <c r="E71" s="557"/>
      <c r="F71" s="562"/>
      <c r="G71" s="562"/>
      <c r="H71" s="558"/>
      <c r="I71" s="558"/>
      <c r="J71" s="558"/>
      <c r="K71" s="558"/>
      <c r="L71" s="557"/>
      <c r="M71" s="557"/>
      <c r="N71" s="557"/>
      <c r="O71" s="557"/>
      <c r="P71" s="557"/>
      <c r="Q71" s="557"/>
      <c r="R71" s="557"/>
      <c r="S71" s="557"/>
      <c r="T71" s="373"/>
      <c r="U71" s="373"/>
      <c r="V71" s="373"/>
      <c r="W71" s="365"/>
      <c r="X71" s="365"/>
      <c r="Y71" s="365"/>
    </row>
    <row r="72" spans="1:25">
      <c r="A72" s="397" t="s">
        <v>370</v>
      </c>
      <c r="B72" s="387">
        <v>550</v>
      </c>
      <c r="C72" s="557"/>
      <c r="D72" s="557"/>
      <c r="E72" s="557"/>
      <c r="F72" s="562"/>
      <c r="G72" s="562"/>
      <c r="H72" s="559"/>
      <c r="I72" s="559"/>
      <c r="J72" s="559"/>
      <c r="K72" s="559"/>
      <c r="L72" s="557"/>
      <c r="M72" s="557"/>
      <c r="N72" s="557"/>
      <c r="O72" s="557"/>
      <c r="P72" s="557"/>
      <c r="Q72" s="557"/>
      <c r="R72" s="557"/>
      <c r="S72" s="557"/>
      <c r="T72" s="373"/>
      <c r="U72" s="373"/>
      <c r="V72" s="373"/>
      <c r="W72" s="365"/>
      <c r="X72" s="365"/>
      <c r="Y72" s="365"/>
    </row>
    <row r="73" spans="1:25" ht="24">
      <c r="A73" s="397" t="s">
        <v>371</v>
      </c>
      <c r="B73" s="387">
        <v>560</v>
      </c>
      <c r="C73" s="557"/>
      <c r="D73" s="557"/>
      <c r="E73" s="557"/>
      <c r="F73" s="562"/>
      <c r="G73" s="562"/>
      <c r="H73" s="558"/>
      <c r="I73" s="558"/>
      <c r="J73" s="558"/>
      <c r="K73" s="558"/>
      <c r="L73" s="557"/>
      <c r="M73" s="557"/>
      <c r="N73" s="557"/>
      <c r="O73" s="557"/>
      <c r="P73" s="557"/>
      <c r="Q73" s="557"/>
      <c r="R73" s="557"/>
      <c r="S73" s="557"/>
      <c r="T73" s="373"/>
      <c r="U73" s="373"/>
      <c r="V73" s="373"/>
      <c r="W73" s="365"/>
      <c r="X73" s="365"/>
      <c r="Y73" s="365"/>
    </row>
    <row r="74" spans="1:25" ht="36">
      <c r="A74" s="397" t="s">
        <v>372</v>
      </c>
      <c r="B74" s="387">
        <v>570</v>
      </c>
      <c r="C74" s="557"/>
      <c r="D74" s="557"/>
      <c r="E74" s="557"/>
      <c r="F74" s="562"/>
      <c r="G74" s="562"/>
      <c r="H74" s="559"/>
      <c r="I74" s="559"/>
      <c r="J74" s="559"/>
      <c r="K74" s="559"/>
      <c r="L74" s="557"/>
      <c r="M74" s="557"/>
      <c r="N74" s="557"/>
      <c r="O74" s="557"/>
      <c r="P74" s="557"/>
      <c r="Q74" s="557"/>
      <c r="R74" s="557"/>
      <c r="S74" s="557"/>
      <c r="T74" s="373"/>
      <c r="U74" s="373"/>
      <c r="V74" s="373"/>
      <c r="W74" s="365"/>
      <c r="X74" s="365"/>
      <c r="Y74" s="365"/>
    </row>
    <row r="75" spans="1:25">
      <c r="A75" s="397" t="s">
        <v>14</v>
      </c>
      <c r="B75" s="387">
        <v>580</v>
      </c>
      <c r="C75" s="557"/>
      <c r="D75" s="557"/>
      <c r="E75" s="557"/>
      <c r="F75" s="562"/>
      <c r="G75" s="562"/>
      <c r="H75" s="559"/>
      <c r="I75" s="559"/>
      <c r="J75" s="559"/>
      <c r="K75" s="559"/>
      <c r="L75" s="557"/>
      <c r="M75" s="557"/>
      <c r="N75" s="557"/>
      <c r="O75" s="557"/>
      <c r="P75" s="557"/>
      <c r="Q75" s="557"/>
      <c r="R75" s="557"/>
      <c r="S75" s="557"/>
      <c r="T75" s="373"/>
      <c r="U75" s="373"/>
      <c r="V75" s="373"/>
      <c r="W75" s="365"/>
      <c r="X75" s="365"/>
      <c r="Y75" s="365"/>
    </row>
    <row r="76" spans="1:25" ht="24">
      <c r="A76" s="395" t="s">
        <v>373</v>
      </c>
      <c r="B76" s="387">
        <v>590</v>
      </c>
      <c r="C76" s="557"/>
      <c r="D76" s="557"/>
      <c r="E76" s="557"/>
      <c r="F76" s="562"/>
      <c r="G76" s="562"/>
      <c r="H76" s="558"/>
      <c r="I76" s="558"/>
      <c r="J76" s="558"/>
      <c r="K76" s="558"/>
      <c r="L76" s="557"/>
      <c r="M76" s="557"/>
      <c r="N76" s="557"/>
      <c r="O76" s="557"/>
      <c r="P76" s="557"/>
      <c r="Q76" s="557"/>
      <c r="R76" s="557"/>
      <c r="S76" s="557"/>
      <c r="T76" s="373"/>
      <c r="U76" s="373"/>
      <c r="W76" s="365"/>
      <c r="X76" s="365"/>
      <c r="Y76" s="365"/>
    </row>
    <row r="77" spans="1:25" ht="24">
      <c r="A77" s="392" t="s">
        <v>374</v>
      </c>
      <c r="B77" s="400">
        <v>600</v>
      </c>
      <c r="C77" s="557"/>
      <c r="D77" s="557"/>
      <c r="E77" s="557"/>
      <c r="F77" s="562"/>
      <c r="G77" s="562"/>
      <c r="H77" s="559"/>
      <c r="I77" s="559"/>
      <c r="J77" s="559"/>
      <c r="K77" s="559"/>
      <c r="L77" s="557"/>
      <c r="M77" s="557"/>
      <c r="N77" s="557"/>
      <c r="O77" s="557"/>
      <c r="P77" s="557"/>
      <c r="Q77" s="557"/>
      <c r="R77" s="557"/>
      <c r="S77" s="557"/>
      <c r="T77" s="373"/>
      <c r="U77" s="373"/>
      <c r="V77" s="373"/>
      <c r="W77" s="365"/>
      <c r="X77" s="365"/>
      <c r="Y77" s="365"/>
    </row>
    <row r="78" spans="1:25" ht="24">
      <c r="A78" s="395" t="s">
        <v>349</v>
      </c>
      <c r="B78" s="387">
        <v>610</v>
      </c>
      <c r="C78" s="557"/>
      <c r="D78" s="557"/>
      <c r="E78" s="557"/>
      <c r="F78" s="562"/>
      <c r="G78" s="562"/>
      <c r="H78" s="558"/>
      <c r="I78" s="558"/>
      <c r="J78" s="558"/>
      <c r="K78" s="558"/>
      <c r="L78" s="557"/>
      <c r="M78" s="557"/>
      <c r="N78" s="557"/>
      <c r="O78" s="557"/>
      <c r="P78" s="557"/>
      <c r="Q78" s="557"/>
      <c r="R78" s="557"/>
      <c r="S78" s="557"/>
      <c r="T78" s="373"/>
      <c r="U78" s="373"/>
      <c r="V78" s="373"/>
      <c r="W78" s="365"/>
      <c r="X78" s="365"/>
      <c r="Y78" s="365"/>
    </row>
    <row r="79" spans="1:25">
      <c r="A79" s="397" t="s">
        <v>350</v>
      </c>
      <c r="B79" s="387">
        <v>620</v>
      </c>
      <c r="C79" s="557"/>
      <c r="D79" s="557"/>
      <c r="E79" s="557"/>
      <c r="F79" s="562"/>
      <c r="G79" s="562"/>
      <c r="H79" s="558"/>
      <c r="I79" s="558"/>
      <c r="J79" s="558"/>
      <c r="K79" s="558"/>
      <c r="L79" s="557"/>
      <c r="M79" s="557"/>
      <c r="N79" s="557"/>
      <c r="O79" s="557"/>
      <c r="P79" s="557"/>
      <c r="Q79" s="557"/>
      <c r="R79" s="557"/>
      <c r="S79" s="557"/>
      <c r="T79" s="373"/>
      <c r="U79" s="373"/>
      <c r="V79" s="373"/>
      <c r="W79" s="365"/>
      <c r="X79" s="365"/>
      <c r="Y79" s="365"/>
    </row>
    <row r="80" spans="1:25" ht="24">
      <c r="A80" s="398" t="s">
        <v>352</v>
      </c>
      <c r="B80" s="387">
        <v>630</v>
      </c>
      <c r="C80" s="557"/>
      <c r="D80" s="557"/>
      <c r="E80" s="557"/>
      <c r="F80" s="562"/>
      <c r="G80" s="562"/>
      <c r="H80" s="558"/>
      <c r="I80" s="558"/>
      <c r="J80" s="558"/>
      <c r="K80" s="558"/>
      <c r="L80" s="557"/>
      <c r="M80" s="557"/>
      <c r="N80" s="557"/>
      <c r="O80" s="557"/>
      <c r="P80" s="557"/>
      <c r="Q80" s="557"/>
      <c r="R80" s="557"/>
      <c r="S80" s="557"/>
      <c r="T80" s="373"/>
      <c r="U80" s="373"/>
      <c r="V80" s="373"/>
      <c r="W80" s="365"/>
      <c r="X80" s="365"/>
      <c r="Y80" s="365"/>
    </row>
    <row r="81" spans="1:25" ht="48">
      <c r="A81" s="398" t="s">
        <v>375</v>
      </c>
      <c r="B81" s="387">
        <v>640</v>
      </c>
      <c r="C81" s="557"/>
      <c r="D81" s="557"/>
      <c r="E81" s="557"/>
      <c r="F81" s="562"/>
      <c r="G81" s="562"/>
      <c r="H81" s="558"/>
      <c r="I81" s="558"/>
      <c r="J81" s="558"/>
      <c r="K81" s="558"/>
      <c r="L81" s="557"/>
      <c r="M81" s="557"/>
      <c r="N81" s="557"/>
      <c r="O81" s="557"/>
      <c r="P81" s="557"/>
      <c r="Q81" s="557"/>
      <c r="R81" s="557"/>
      <c r="S81" s="557"/>
      <c r="T81" s="373"/>
      <c r="U81" s="373"/>
      <c r="V81" s="373"/>
      <c r="W81" s="365"/>
      <c r="X81" s="365"/>
      <c r="Y81" s="365"/>
    </row>
    <row r="82" spans="1:25">
      <c r="A82" s="397" t="s">
        <v>376</v>
      </c>
      <c r="B82" s="387">
        <v>650</v>
      </c>
      <c r="C82" s="557"/>
      <c r="D82" s="557"/>
      <c r="E82" s="557"/>
      <c r="F82" s="562"/>
      <c r="G82" s="562"/>
      <c r="H82" s="558"/>
      <c r="I82" s="558"/>
      <c r="J82" s="558"/>
      <c r="K82" s="558"/>
      <c r="L82" s="557"/>
      <c r="M82" s="557"/>
      <c r="N82" s="557"/>
      <c r="O82" s="557"/>
      <c r="P82" s="557"/>
      <c r="Q82" s="557"/>
      <c r="R82" s="557"/>
      <c r="S82" s="557"/>
      <c r="T82" s="373"/>
      <c r="U82" s="373"/>
      <c r="V82" s="373"/>
      <c r="W82" s="365"/>
      <c r="X82" s="365"/>
      <c r="Y82" s="365"/>
    </row>
    <row r="83" spans="1:25" ht="24">
      <c r="A83" s="398" t="s">
        <v>355</v>
      </c>
      <c r="B83" s="387">
        <v>660</v>
      </c>
      <c r="C83" s="557"/>
      <c r="D83" s="557"/>
      <c r="E83" s="557"/>
      <c r="F83" s="562"/>
      <c r="G83" s="562"/>
      <c r="H83" s="558"/>
      <c r="I83" s="558"/>
      <c r="J83" s="558"/>
      <c r="K83" s="558"/>
      <c r="L83" s="557"/>
      <c r="M83" s="557"/>
      <c r="N83" s="557"/>
      <c r="O83" s="557"/>
      <c r="P83" s="557"/>
      <c r="Q83" s="557"/>
      <c r="R83" s="557"/>
      <c r="S83" s="557"/>
      <c r="T83" s="373"/>
      <c r="U83" s="373"/>
      <c r="V83" s="373"/>
      <c r="W83" s="365"/>
      <c r="X83" s="365"/>
      <c r="Y83" s="365"/>
    </row>
    <row r="84" spans="1:25">
      <c r="A84" s="398" t="s">
        <v>356</v>
      </c>
      <c r="B84" s="387">
        <v>670</v>
      </c>
      <c r="C84" s="557"/>
      <c r="D84" s="557"/>
      <c r="E84" s="557"/>
      <c r="F84" s="562"/>
      <c r="G84" s="562"/>
      <c r="H84" s="558"/>
      <c r="I84" s="558"/>
      <c r="J84" s="558"/>
      <c r="K84" s="558"/>
      <c r="L84" s="557"/>
      <c r="M84" s="557"/>
      <c r="N84" s="557"/>
      <c r="O84" s="557"/>
      <c r="P84" s="557"/>
      <c r="Q84" s="557"/>
      <c r="R84" s="557"/>
      <c r="S84" s="557"/>
      <c r="T84" s="373"/>
      <c r="U84" s="373"/>
      <c r="V84" s="373"/>
      <c r="W84" s="365"/>
      <c r="X84" s="365"/>
      <c r="Y84" s="365"/>
    </row>
    <row r="85" spans="1:25">
      <c r="A85" s="397" t="s">
        <v>377</v>
      </c>
      <c r="B85" s="387">
        <v>680</v>
      </c>
      <c r="C85" s="557"/>
      <c r="D85" s="557"/>
      <c r="E85" s="557"/>
      <c r="F85" s="562"/>
      <c r="G85" s="562"/>
      <c r="H85" s="558"/>
      <c r="I85" s="558"/>
      <c r="J85" s="558"/>
      <c r="K85" s="558"/>
      <c r="L85" s="557"/>
      <c r="M85" s="557"/>
      <c r="N85" s="557"/>
      <c r="O85" s="557"/>
      <c r="P85" s="557"/>
      <c r="Q85" s="557"/>
      <c r="R85" s="557"/>
      <c r="S85" s="557"/>
      <c r="T85" s="373"/>
      <c r="U85" s="373"/>
      <c r="V85" s="373"/>
      <c r="W85" s="365"/>
      <c r="X85" s="365"/>
      <c r="Y85" s="365"/>
    </row>
    <row r="86" spans="1:25">
      <c r="A86" s="398" t="s">
        <v>886</v>
      </c>
      <c r="B86" s="387">
        <v>690</v>
      </c>
      <c r="C86" s="557"/>
      <c r="D86" s="557"/>
      <c r="E86" s="557"/>
      <c r="F86" s="562"/>
      <c r="G86" s="562"/>
      <c r="H86" s="558"/>
      <c r="I86" s="558"/>
      <c r="J86" s="558"/>
      <c r="K86" s="558"/>
      <c r="L86" s="557"/>
      <c r="M86" s="557"/>
      <c r="N86" s="557"/>
      <c r="O86" s="557"/>
      <c r="P86" s="557"/>
      <c r="Q86" s="557"/>
      <c r="R86" s="557"/>
      <c r="S86" s="557"/>
      <c r="T86" s="373"/>
      <c r="U86" s="373"/>
      <c r="V86" s="373"/>
      <c r="W86" s="365"/>
      <c r="X86" s="365"/>
      <c r="Y86" s="365"/>
    </row>
    <row r="87" spans="1:25">
      <c r="A87" s="398" t="s">
        <v>358</v>
      </c>
      <c r="B87" s="387">
        <v>700</v>
      </c>
      <c r="C87" s="557"/>
      <c r="D87" s="557"/>
      <c r="E87" s="557"/>
      <c r="F87" s="562"/>
      <c r="G87" s="562"/>
      <c r="H87" s="558"/>
      <c r="I87" s="558"/>
      <c r="J87" s="558"/>
      <c r="K87" s="558"/>
      <c r="L87" s="557"/>
      <c r="M87" s="557"/>
      <c r="N87" s="557"/>
      <c r="O87" s="557"/>
      <c r="P87" s="557"/>
      <c r="Q87" s="557"/>
      <c r="R87" s="557"/>
      <c r="S87" s="557"/>
      <c r="T87" s="373"/>
      <c r="U87" s="373"/>
      <c r="V87" s="373"/>
      <c r="W87" s="365"/>
      <c r="X87" s="365"/>
      <c r="Y87" s="365"/>
    </row>
    <row r="88" spans="1:25">
      <c r="A88" s="398" t="s">
        <v>359</v>
      </c>
      <c r="B88" s="387">
        <v>710</v>
      </c>
      <c r="C88" s="557"/>
      <c r="D88" s="557"/>
      <c r="E88" s="557"/>
      <c r="F88" s="562"/>
      <c r="G88" s="562"/>
      <c r="H88" s="558"/>
      <c r="I88" s="558"/>
      <c r="J88" s="558"/>
      <c r="K88" s="558"/>
      <c r="L88" s="557"/>
      <c r="M88" s="557"/>
      <c r="N88" s="557"/>
      <c r="O88" s="557"/>
      <c r="P88" s="557"/>
      <c r="Q88" s="557"/>
      <c r="R88" s="557"/>
      <c r="S88" s="557"/>
      <c r="T88" s="373"/>
      <c r="U88" s="373"/>
      <c r="V88" s="373"/>
      <c r="W88" s="365"/>
      <c r="X88" s="365"/>
      <c r="Y88" s="365"/>
    </row>
    <row r="89" spans="1:25">
      <c r="A89" s="397" t="s">
        <v>14</v>
      </c>
      <c r="B89" s="387">
        <v>720</v>
      </c>
      <c r="C89" s="557"/>
      <c r="D89" s="557"/>
      <c r="E89" s="557"/>
      <c r="F89" s="562"/>
      <c r="G89" s="562"/>
      <c r="H89" s="558"/>
      <c r="I89" s="558"/>
      <c r="J89" s="558"/>
      <c r="K89" s="558"/>
      <c r="L89" s="557"/>
      <c r="M89" s="557"/>
      <c r="N89" s="557"/>
      <c r="O89" s="557"/>
      <c r="P89" s="557"/>
      <c r="Q89" s="557"/>
      <c r="R89" s="557"/>
      <c r="S89" s="557"/>
      <c r="T89" s="373"/>
      <c r="U89" s="373"/>
      <c r="V89" s="373"/>
      <c r="W89" s="365"/>
      <c r="X89" s="365"/>
      <c r="Y89" s="365"/>
    </row>
    <row r="90" spans="1:25">
      <c r="A90" s="395" t="s">
        <v>361</v>
      </c>
      <c r="B90" s="387">
        <v>730</v>
      </c>
      <c r="C90" s="557"/>
      <c r="D90" s="557"/>
      <c r="E90" s="557"/>
      <c r="F90" s="562"/>
      <c r="G90" s="562"/>
      <c r="H90" s="558"/>
      <c r="I90" s="558"/>
      <c r="J90" s="558"/>
      <c r="K90" s="558"/>
      <c r="L90" s="557"/>
      <c r="M90" s="557"/>
      <c r="N90" s="557"/>
      <c r="O90" s="557"/>
      <c r="P90" s="557"/>
      <c r="Q90" s="557"/>
      <c r="R90" s="557"/>
      <c r="S90" s="557"/>
      <c r="T90" s="373"/>
      <c r="U90" s="373"/>
      <c r="V90" s="373"/>
      <c r="W90" s="365"/>
      <c r="X90" s="365"/>
      <c r="Y90" s="365"/>
    </row>
    <row r="91" spans="1:25">
      <c r="A91" s="395" t="s">
        <v>368</v>
      </c>
      <c r="B91" s="387">
        <v>740</v>
      </c>
      <c r="C91" s="557"/>
      <c r="D91" s="557"/>
      <c r="E91" s="557"/>
      <c r="F91" s="562"/>
      <c r="G91" s="562"/>
      <c r="H91" s="559"/>
      <c r="I91" s="559"/>
      <c r="J91" s="559"/>
      <c r="K91" s="559"/>
      <c r="L91" s="557"/>
      <c r="M91" s="557"/>
      <c r="N91" s="557"/>
      <c r="O91" s="557"/>
      <c r="P91" s="557"/>
      <c r="Q91" s="557"/>
      <c r="R91" s="557"/>
      <c r="S91" s="557"/>
      <c r="T91" s="373"/>
      <c r="U91" s="373"/>
      <c r="V91" s="373"/>
      <c r="W91" s="365"/>
      <c r="X91" s="365"/>
      <c r="Y91" s="365"/>
    </row>
    <row r="92" spans="1:25">
      <c r="A92" s="395" t="s">
        <v>9</v>
      </c>
      <c r="B92" s="387">
        <v>750</v>
      </c>
      <c r="C92" s="557"/>
      <c r="D92" s="557"/>
      <c r="E92" s="557"/>
      <c r="F92" s="562"/>
      <c r="G92" s="562"/>
      <c r="H92" s="558"/>
      <c r="I92" s="558"/>
      <c r="J92" s="558"/>
      <c r="K92" s="558"/>
      <c r="L92" s="557"/>
      <c r="M92" s="557"/>
      <c r="N92" s="557"/>
      <c r="O92" s="557"/>
      <c r="P92" s="557"/>
      <c r="Q92" s="557"/>
      <c r="R92" s="557"/>
      <c r="S92" s="557"/>
      <c r="T92" s="373"/>
      <c r="U92" s="373"/>
      <c r="V92" s="373"/>
      <c r="W92" s="365"/>
      <c r="X92" s="365"/>
      <c r="Y92" s="365"/>
    </row>
    <row r="93" spans="1:25" ht="24">
      <c r="A93" s="395" t="s">
        <v>373</v>
      </c>
      <c r="B93" s="387">
        <v>760</v>
      </c>
      <c r="C93" s="557"/>
      <c r="D93" s="557"/>
      <c r="E93" s="557"/>
      <c r="F93" s="562"/>
      <c r="G93" s="562"/>
      <c r="H93" s="559"/>
      <c r="I93" s="559"/>
      <c r="J93" s="559"/>
      <c r="K93" s="559"/>
      <c r="L93" s="557"/>
      <c r="M93" s="557"/>
      <c r="N93" s="557"/>
      <c r="O93" s="557"/>
      <c r="P93" s="557"/>
      <c r="Q93" s="557"/>
      <c r="R93" s="557"/>
      <c r="S93" s="557"/>
      <c r="T93" s="373"/>
      <c r="U93" s="373"/>
      <c r="W93" s="365"/>
      <c r="X93" s="365"/>
      <c r="Y93" s="365"/>
    </row>
    <row r="94" spans="1:25" ht="24">
      <c r="A94" s="395" t="s">
        <v>378</v>
      </c>
      <c r="B94" s="400">
        <v>770</v>
      </c>
      <c r="C94" s="557"/>
      <c r="D94" s="557"/>
      <c r="E94" s="557"/>
      <c r="F94" s="562"/>
      <c r="G94" s="562"/>
      <c r="H94" s="558"/>
      <c r="I94" s="558"/>
      <c r="J94" s="558"/>
      <c r="K94" s="558"/>
      <c r="L94" s="557"/>
      <c r="M94" s="557"/>
      <c r="N94" s="557"/>
      <c r="O94" s="557"/>
      <c r="P94" s="557"/>
      <c r="Q94" s="557"/>
      <c r="R94" s="557"/>
      <c r="S94" s="557"/>
      <c r="T94" s="373"/>
      <c r="U94" s="401"/>
      <c r="V94" s="373"/>
      <c r="W94" s="365"/>
      <c r="X94" s="365"/>
      <c r="Y94" s="365"/>
    </row>
    <row r="95" spans="1:25" ht="24">
      <c r="A95" s="392" t="s">
        <v>379</v>
      </c>
      <c r="B95" s="387">
        <v>780</v>
      </c>
      <c r="C95" s="557"/>
      <c r="D95" s="557"/>
      <c r="E95" s="557"/>
      <c r="F95" s="562"/>
      <c r="G95" s="562"/>
      <c r="H95" s="559"/>
      <c r="I95" s="559"/>
      <c r="J95" s="559"/>
      <c r="K95" s="559"/>
      <c r="L95" s="557"/>
      <c r="M95" s="557"/>
      <c r="N95" s="557"/>
      <c r="O95" s="557"/>
      <c r="P95" s="557"/>
      <c r="Q95" s="557"/>
      <c r="R95" s="557"/>
      <c r="S95" s="557"/>
      <c r="T95" s="373"/>
      <c r="U95" s="373"/>
      <c r="V95" s="373"/>
      <c r="W95" s="365"/>
      <c r="X95" s="365"/>
      <c r="Y95" s="365"/>
    </row>
    <row r="96" spans="1:25" ht="24">
      <c r="A96" s="395" t="s">
        <v>349</v>
      </c>
      <c r="B96" s="387">
        <v>790</v>
      </c>
      <c r="C96" s="557"/>
      <c r="D96" s="557"/>
      <c r="E96" s="557"/>
      <c r="F96" s="562"/>
      <c r="G96" s="562"/>
      <c r="H96" s="558"/>
      <c r="I96" s="558"/>
      <c r="J96" s="558"/>
      <c r="K96" s="558"/>
      <c r="L96" s="557"/>
      <c r="M96" s="557"/>
      <c r="N96" s="557"/>
      <c r="O96" s="557"/>
      <c r="P96" s="557"/>
      <c r="Q96" s="557"/>
      <c r="R96" s="557"/>
      <c r="S96" s="557"/>
      <c r="T96" s="373"/>
      <c r="U96" s="373"/>
      <c r="V96" s="373"/>
      <c r="W96" s="365"/>
      <c r="X96" s="365"/>
      <c r="Y96" s="365"/>
    </row>
    <row r="97" spans="1:25">
      <c r="A97" s="397" t="s">
        <v>350</v>
      </c>
      <c r="B97" s="387">
        <v>800</v>
      </c>
      <c r="C97" s="557"/>
      <c r="D97" s="557"/>
      <c r="E97" s="557"/>
      <c r="F97" s="562"/>
      <c r="G97" s="562"/>
      <c r="H97" s="558"/>
      <c r="I97" s="558"/>
      <c r="J97" s="558"/>
      <c r="K97" s="558"/>
      <c r="L97" s="557"/>
      <c r="M97" s="557"/>
      <c r="N97" s="557"/>
      <c r="O97" s="557"/>
      <c r="P97" s="557"/>
      <c r="Q97" s="557"/>
      <c r="R97" s="557"/>
      <c r="S97" s="557"/>
      <c r="T97" s="373"/>
      <c r="U97" s="373"/>
      <c r="V97" s="373"/>
      <c r="W97" s="365"/>
      <c r="X97" s="365"/>
      <c r="Y97" s="365"/>
    </row>
    <row r="98" spans="1:25" ht="24">
      <c r="A98" s="398" t="s">
        <v>352</v>
      </c>
      <c r="B98" s="387">
        <v>810</v>
      </c>
      <c r="C98" s="557"/>
      <c r="D98" s="557"/>
      <c r="E98" s="557"/>
      <c r="F98" s="562"/>
      <c r="G98" s="562"/>
      <c r="H98" s="558"/>
      <c r="I98" s="558"/>
      <c r="J98" s="558"/>
      <c r="K98" s="558"/>
      <c r="L98" s="557"/>
      <c r="M98" s="557"/>
      <c r="N98" s="557"/>
      <c r="O98" s="557"/>
      <c r="P98" s="557"/>
      <c r="Q98" s="557"/>
      <c r="R98" s="557"/>
      <c r="S98" s="557"/>
      <c r="T98" s="373"/>
      <c r="U98" s="373"/>
      <c r="V98" s="373"/>
      <c r="W98" s="365"/>
      <c r="X98" s="365"/>
      <c r="Y98" s="365"/>
    </row>
    <row r="99" spans="1:25" ht="48">
      <c r="A99" s="398" t="s">
        <v>375</v>
      </c>
      <c r="B99" s="387">
        <v>820</v>
      </c>
      <c r="C99" s="557"/>
      <c r="D99" s="557"/>
      <c r="E99" s="557"/>
      <c r="F99" s="562"/>
      <c r="G99" s="562"/>
      <c r="H99" s="558"/>
      <c r="I99" s="558"/>
      <c r="J99" s="558"/>
      <c r="K99" s="558"/>
      <c r="L99" s="557"/>
      <c r="M99" s="557"/>
      <c r="N99" s="557"/>
      <c r="O99" s="557"/>
      <c r="P99" s="557"/>
      <c r="Q99" s="557"/>
      <c r="R99" s="557"/>
      <c r="S99" s="557"/>
      <c r="T99" s="373"/>
      <c r="U99" s="373"/>
      <c r="V99" s="373"/>
      <c r="W99" s="365"/>
      <c r="X99" s="365"/>
      <c r="Y99" s="365"/>
    </row>
    <row r="100" spans="1:25">
      <c r="A100" s="397" t="s">
        <v>376</v>
      </c>
      <c r="B100" s="387">
        <v>830</v>
      </c>
      <c r="C100" s="557"/>
      <c r="D100" s="557"/>
      <c r="E100" s="557"/>
      <c r="F100" s="562"/>
      <c r="G100" s="562"/>
      <c r="H100" s="558"/>
      <c r="I100" s="558"/>
      <c r="J100" s="558"/>
      <c r="K100" s="558"/>
      <c r="L100" s="557"/>
      <c r="M100" s="557"/>
      <c r="N100" s="557"/>
      <c r="O100" s="557"/>
      <c r="P100" s="557"/>
      <c r="Q100" s="557"/>
      <c r="R100" s="557"/>
      <c r="S100" s="557"/>
      <c r="T100" s="373"/>
      <c r="U100" s="373"/>
      <c r="V100" s="373"/>
      <c r="W100" s="365"/>
      <c r="X100" s="365"/>
      <c r="Y100" s="365"/>
    </row>
    <row r="101" spans="1:25" ht="24">
      <c r="A101" s="398" t="s">
        <v>355</v>
      </c>
      <c r="B101" s="387">
        <v>840</v>
      </c>
      <c r="C101" s="557"/>
      <c r="D101" s="557"/>
      <c r="E101" s="557"/>
      <c r="F101" s="562"/>
      <c r="G101" s="562"/>
      <c r="H101" s="558"/>
      <c r="I101" s="558"/>
      <c r="J101" s="558"/>
      <c r="K101" s="558"/>
      <c r="L101" s="557"/>
      <c r="M101" s="557"/>
      <c r="N101" s="557"/>
      <c r="O101" s="557"/>
      <c r="P101" s="557"/>
      <c r="Q101" s="557"/>
      <c r="R101" s="557"/>
      <c r="S101" s="557"/>
      <c r="T101" s="373"/>
      <c r="U101" s="373"/>
      <c r="V101" s="373"/>
      <c r="W101" s="365"/>
      <c r="X101" s="365"/>
      <c r="Y101" s="365"/>
    </row>
    <row r="102" spans="1:25">
      <c r="A102" s="398" t="s">
        <v>356</v>
      </c>
      <c r="B102" s="387">
        <v>850</v>
      </c>
      <c r="C102" s="557"/>
      <c r="D102" s="557"/>
      <c r="E102" s="557"/>
      <c r="F102" s="562"/>
      <c r="G102" s="562"/>
      <c r="H102" s="558"/>
      <c r="I102" s="558"/>
      <c r="J102" s="558"/>
      <c r="K102" s="558"/>
      <c r="L102" s="557"/>
      <c r="M102" s="557"/>
      <c r="N102" s="557"/>
      <c r="O102" s="557"/>
      <c r="P102" s="557"/>
      <c r="Q102" s="557"/>
      <c r="R102" s="557"/>
      <c r="S102" s="557"/>
      <c r="T102" s="373"/>
      <c r="U102" s="373"/>
      <c r="V102" s="373"/>
      <c r="W102" s="365"/>
      <c r="X102" s="365"/>
      <c r="Y102" s="365"/>
    </row>
    <row r="103" spans="1:25">
      <c r="A103" s="397" t="s">
        <v>377</v>
      </c>
      <c r="B103" s="387">
        <v>860</v>
      </c>
      <c r="C103" s="557"/>
      <c r="D103" s="557"/>
      <c r="E103" s="557"/>
      <c r="F103" s="562"/>
      <c r="G103" s="562"/>
      <c r="H103" s="558"/>
      <c r="I103" s="558"/>
      <c r="J103" s="558"/>
      <c r="K103" s="558"/>
      <c r="L103" s="557"/>
      <c r="M103" s="557"/>
      <c r="N103" s="557"/>
      <c r="O103" s="557"/>
      <c r="P103" s="557"/>
      <c r="Q103" s="557"/>
      <c r="R103" s="557"/>
      <c r="S103" s="557"/>
      <c r="T103" s="373"/>
      <c r="U103" s="373"/>
      <c r="V103" s="373"/>
      <c r="W103" s="365"/>
      <c r="X103" s="365"/>
      <c r="Y103" s="365"/>
    </row>
    <row r="104" spans="1:25">
      <c r="A104" s="398" t="s">
        <v>380</v>
      </c>
      <c r="B104" s="387">
        <v>870</v>
      </c>
      <c r="C104" s="557"/>
      <c r="D104" s="557"/>
      <c r="E104" s="557"/>
      <c r="F104" s="562"/>
      <c r="G104" s="562"/>
      <c r="H104" s="558"/>
      <c r="I104" s="558"/>
      <c r="J104" s="558"/>
      <c r="K104" s="558"/>
      <c r="L104" s="557"/>
      <c r="M104" s="557"/>
      <c r="N104" s="557"/>
      <c r="O104" s="557"/>
      <c r="P104" s="557"/>
      <c r="Q104" s="557"/>
      <c r="R104" s="557"/>
      <c r="S104" s="557"/>
      <c r="T104" s="373"/>
      <c r="U104" s="373"/>
      <c r="V104" s="373"/>
      <c r="W104" s="365"/>
      <c r="X104" s="365"/>
      <c r="Y104" s="365"/>
    </row>
    <row r="105" spans="1:25">
      <c r="A105" s="398" t="s">
        <v>358</v>
      </c>
      <c r="B105" s="387">
        <v>880</v>
      </c>
      <c r="C105" s="557"/>
      <c r="D105" s="557"/>
      <c r="E105" s="557"/>
      <c r="F105" s="562"/>
      <c r="G105" s="562"/>
      <c r="H105" s="558"/>
      <c r="I105" s="558"/>
      <c r="J105" s="558"/>
      <c r="K105" s="558"/>
      <c r="L105" s="557"/>
      <c r="M105" s="557"/>
      <c r="N105" s="557"/>
      <c r="O105" s="557"/>
      <c r="P105" s="557"/>
      <c r="Q105" s="557"/>
      <c r="R105" s="557"/>
      <c r="S105" s="557"/>
      <c r="T105" s="373"/>
      <c r="U105" s="373"/>
      <c r="V105" s="373"/>
      <c r="W105" s="365"/>
      <c r="X105" s="365"/>
      <c r="Y105" s="365"/>
    </row>
    <row r="106" spans="1:25">
      <c r="A106" s="398" t="s">
        <v>359</v>
      </c>
      <c r="B106" s="387">
        <v>890</v>
      </c>
      <c r="C106" s="557"/>
      <c r="D106" s="557"/>
      <c r="E106" s="557"/>
      <c r="F106" s="562"/>
      <c r="G106" s="562"/>
      <c r="H106" s="558"/>
      <c r="I106" s="558"/>
      <c r="J106" s="558"/>
      <c r="K106" s="558"/>
      <c r="L106" s="557"/>
      <c r="M106" s="557"/>
      <c r="N106" s="557"/>
      <c r="O106" s="557"/>
      <c r="P106" s="557"/>
      <c r="Q106" s="557"/>
      <c r="R106" s="557"/>
      <c r="S106" s="557"/>
      <c r="T106" s="373"/>
      <c r="U106" s="373"/>
      <c r="V106" s="373"/>
      <c r="W106" s="365"/>
      <c r="X106" s="365"/>
      <c r="Y106" s="365"/>
    </row>
    <row r="107" spans="1:25">
      <c r="A107" s="397" t="s">
        <v>14</v>
      </c>
      <c r="B107" s="387">
        <v>900</v>
      </c>
      <c r="C107" s="557"/>
      <c r="D107" s="557"/>
      <c r="E107" s="557"/>
      <c r="F107" s="562"/>
      <c r="G107" s="562"/>
      <c r="H107" s="558"/>
      <c r="I107" s="558"/>
      <c r="J107" s="558"/>
      <c r="K107" s="558"/>
      <c r="L107" s="557"/>
      <c r="M107" s="557"/>
      <c r="N107" s="557"/>
      <c r="O107" s="557"/>
      <c r="P107" s="557"/>
      <c r="Q107" s="557"/>
      <c r="R107" s="557"/>
      <c r="S107" s="557"/>
      <c r="T107" s="373"/>
      <c r="U107" s="373"/>
      <c r="V107" s="373"/>
      <c r="W107" s="365"/>
      <c r="X107" s="365"/>
      <c r="Y107" s="365"/>
    </row>
    <row r="108" spans="1:25">
      <c r="A108" s="395" t="s">
        <v>361</v>
      </c>
      <c r="B108" s="387">
        <v>910</v>
      </c>
      <c r="C108" s="557"/>
      <c r="D108" s="557"/>
      <c r="E108" s="557"/>
      <c r="F108" s="562"/>
      <c r="G108" s="562"/>
      <c r="H108" s="559"/>
      <c r="I108" s="559"/>
      <c r="J108" s="559"/>
      <c r="K108" s="559"/>
      <c r="L108" s="557"/>
      <c r="M108" s="557"/>
      <c r="N108" s="557"/>
      <c r="O108" s="557"/>
      <c r="P108" s="557"/>
      <c r="Q108" s="557"/>
      <c r="R108" s="557"/>
      <c r="S108" s="557"/>
      <c r="T108" s="373"/>
      <c r="U108" s="373"/>
      <c r="V108" s="373"/>
      <c r="W108" s="365"/>
      <c r="X108" s="365"/>
      <c r="Y108" s="365"/>
    </row>
    <row r="109" spans="1:25">
      <c r="A109" s="395" t="s">
        <v>368</v>
      </c>
      <c r="B109" s="387">
        <v>920</v>
      </c>
      <c r="C109" s="557"/>
      <c r="D109" s="557"/>
      <c r="E109" s="557"/>
      <c r="F109" s="562"/>
      <c r="G109" s="562"/>
      <c r="H109" s="558"/>
      <c r="I109" s="558"/>
      <c r="J109" s="558"/>
      <c r="K109" s="558"/>
      <c r="L109" s="557"/>
      <c r="M109" s="557"/>
      <c r="N109" s="557"/>
      <c r="O109" s="557"/>
      <c r="P109" s="557"/>
      <c r="Q109" s="557"/>
      <c r="R109" s="557"/>
      <c r="S109" s="557"/>
      <c r="T109" s="373"/>
      <c r="U109" s="373"/>
      <c r="V109" s="373"/>
      <c r="W109" s="365"/>
      <c r="X109" s="365"/>
      <c r="Y109" s="365"/>
    </row>
    <row r="110" spans="1:25">
      <c r="A110" s="395" t="s">
        <v>9</v>
      </c>
      <c r="B110" s="387">
        <v>930</v>
      </c>
      <c r="C110" s="557"/>
      <c r="D110" s="557"/>
      <c r="E110" s="557"/>
      <c r="F110" s="562"/>
      <c r="G110" s="562"/>
      <c r="H110" s="559"/>
      <c r="I110" s="559"/>
      <c r="J110" s="559"/>
      <c r="K110" s="559"/>
      <c r="L110" s="557"/>
      <c r="M110" s="557"/>
      <c r="N110" s="557"/>
      <c r="O110" s="557"/>
      <c r="P110" s="557"/>
      <c r="Q110" s="557"/>
      <c r="R110" s="557"/>
      <c r="S110" s="557"/>
      <c r="T110" s="373"/>
      <c r="U110" s="373"/>
      <c r="V110" s="373"/>
      <c r="W110" s="365"/>
      <c r="X110" s="365"/>
      <c r="Y110" s="365"/>
    </row>
    <row r="111" spans="1:25" ht="24">
      <c r="A111" s="395" t="s">
        <v>373</v>
      </c>
      <c r="B111" s="387">
        <v>940</v>
      </c>
      <c r="C111" s="557"/>
      <c r="D111" s="557"/>
      <c r="E111" s="557"/>
      <c r="F111" s="562"/>
      <c r="G111" s="562"/>
      <c r="H111" s="558"/>
      <c r="I111" s="558"/>
      <c r="J111" s="558"/>
      <c r="K111" s="558"/>
      <c r="L111" s="557"/>
      <c r="M111" s="557"/>
      <c r="N111" s="557"/>
      <c r="O111" s="557"/>
      <c r="P111" s="557"/>
      <c r="Q111" s="557"/>
      <c r="R111" s="557"/>
      <c r="S111" s="557"/>
      <c r="T111" s="373"/>
      <c r="U111" s="373"/>
      <c r="W111" s="365"/>
      <c r="X111" s="365"/>
      <c r="Y111" s="365"/>
    </row>
    <row r="112" spans="1:25">
      <c r="A112" s="396" t="s">
        <v>381</v>
      </c>
      <c r="B112" s="387">
        <v>950</v>
      </c>
      <c r="C112" s="557"/>
      <c r="D112" s="557"/>
      <c r="E112" s="557"/>
      <c r="F112" s="562"/>
      <c r="G112" s="562"/>
      <c r="H112" s="563"/>
      <c r="I112" s="563"/>
      <c r="J112" s="563"/>
      <c r="K112" s="563"/>
      <c r="L112" s="557"/>
      <c r="M112" s="557"/>
      <c r="N112" s="557"/>
      <c r="O112" s="557"/>
      <c r="P112" s="557"/>
      <c r="Q112" s="557"/>
      <c r="R112" s="557"/>
      <c r="S112" s="557"/>
      <c r="T112" s="373"/>
      <c r="U112" s="373"/>
      <c r="V112" s="373"/>
      <c r="W112" s="365"/>
      <c r="X112" s="365"/>
      <c r="Y112" s="365"/>
    </row>
    <row r="113" spans="1:25">
      <c r="A113" s="391" t="s">
        <v>382</v>
      </c>
      <c r="B113" s="387">
        <v>960</v>
      </c>
      <c r="C113" s="557"/>
      <c r="D113" s="557"/>
      <c r="E113" s="557"/>
      <c r="F113" s="562"/>
      <c r="G113" s="562"/>
      <c r="H113" s="559"/>
      <c r="I113" s="559"/>
      <c r="J113" s="559"/>
      <c r="K113" s="559"/>
      <c r="L113" s="557"/>
      <c r="M113" s="557"/>
      <c r="N113" s="557"/>
      <c r="O113" s="557"/>
      <c r="P113" s="557"/>
      <c r="Q113" s="557"/>
      <c r="R113" s="557"/>
      <c r="S113" s="557"/>
      <c r="T113" s="373"/>
      <c r="U113" s="373"/>
      <c r="V113" s="373"/>
      <c r="W113" s="365"/>
      <c r="X113" s="365"/>
      <c r="Y113" s="366"/>
    </row>
    <row r="114" spans="1:25" ht="24">
      <c r="A114" s="386" t="s">
        <v>383</v>
      </c>
      <c r="B114" s="387">
        <v>970</v>
      </c>
      <c r="C114" s="557"/>
      <c r="D114" s="557"/>
      <c r="E114" s="557"/>
      <c r="F114" s="562"/>
      <c r="G114" s="562"/>
      <c r="H114" s="561"/>
      <c r="I114" s="561"/>
      <c r="J114" s="562"/>
      <c r="K114" s="557"/>
      <c r="L114" s="559"/>
      <c r="M114" s="559"/>
      <c r="N114" s="559"/>
      <c r="O114" s="559"/>
      <c r="P114" s="557"/>
      <c r="Q114" s="557"/>
      <c r="R114" s="557"/>
      <c r="S114" s="557"/>
      <c r="T114" s="373"/>
      <c r="U114" s="373"/>
      <c r="V114" s="373"/>
      <c r="W114" s="365"/>
      <c r="X114" s="365"/>
      <c r="Y114" s="366"/>
    </row>
    <row r="115" spans="1:25">
      <c r="A115" s="390" t="s">
        <v>321</v>
      </c>
      <c r="B115" s="387">
        <v>980</v>
      </c>
      <c r="C115" s="557"/>
      <c r="D115" s="557"/>
      <c r="E115" s="557"/>
      <c r="F115" s="559"/>
      <c r="G115" s="562"/>
      <c r="H115" s="561"/>
      <c r="I115" s="561"/>
      <c r="J115" s="562"/>
      <c r="K115" s="557"/>
      <c r="L115" s="563"/>
      <c r="M115" s="563"/>
      <c r="N115" s="563"/>
      <c r="O115" s="563"/>
      <c r="P115" s="557"/>
      <c r="Q115" s="557"/>
      <c r="R115" s="557"/>
      <c r="S115" s="557"/>
      <c r="T115" s="373"/>
      <c r="U115" s="373"/>
      <c r="V115" s="373"/>
      <c r="W115" s="365"/>
      <c r="X115" s="365"/>
      <c r="Y115" s="365"/>
    </row>
    <row r="116" spans="1:25">
      <c r="A116" s="390" t="s">
        <v>384</v>
      </c>
      <c r="B116" s="387">
        <v>990</v>
      </c>
      <c r="C116" s="557"/>
      <c r="D116" s="557"/>
      <c r="E116" s="557"/>
      <c r="F116" s="559"/>
      <c r="G116" s="562"/>
      <c r="H116" s="558"/>
      <c r="I116" s="558"/>
      <c r="J116" s="558"/>
      <c r="K116" s="558"/>
      <c r="L116" s="563"/>
      <c r="M116" s="563"/>
      <c r="N116" s="563"/>
      <c r="O116" s="563"/>
      <c r="P116" s="557"/>
      <c r="Q116" s="557"/>
      <c r="R116" s="557"/>
      <c r="S116" s="557"/>
      <c r="T116" s="373"/>
      <c r="U116" s="373"/>
      <c r="V116" s="373"/>
      <c r="W116" s="365"/>
      <c r="X116" s="365"/>
      <c r="Y116" s="365"/>
    </row>
    <row r="117" spans="1:25" ht="24">
      <c r="A117" s="390" t="s">
        <v>385</v>
      </c>
      <c r="B117" s="387">
        <v>1000</v>
      </c>
      <c r="C117" s="557"/>
      <c r="D117" s="557"/>
      <c r="E117" s="557"/>
      <c r="F117" s="562"/>
      <c r="G117" s="562"/>
      <c r="H117" s="558"/>
      <c r="I117" s="558"/>
      <c r="J117" s="558"/>
      <c r="K117" s="558"/>
      <c r="L117" s="563"/>
      <c r="M117" s="563"/>
      <c r="N117" s="563"/>
      <c r="O117" s="563"/>
      <c r="P117" s="557"/>
      <c r="Q117" s="557"/>
      <c r="R117" s="557"/>
      <c r="S117" s="557"/>
      <c r="T117" s="373"/>
      <c r="U117" s="373"/>
      <c r="V117" s="373"/>
      <c r="W117" s="365"/>
      <c r="X117" s="365"/>
      <c r="Y117" s="365"/>
    </row>
    <row r="118" spans="1:25" ht="24">
      <c r="A118" s="390" t="s">
        <v>386</v>
      </c>
      <c r="B118" s="387">
        <v>1010</v>
      </c>
      <c r="C118" s="557"/>
      <c r="D118" s="557"/>
      <c r="E118" s="557"/>
      <c r="F118" s="559"/>
      <c r="G118" s="562"/>
      <c r="H118" s="558"/>
      <c r="I118" s="558"/>
      <c r="J118" s="558"/>
      <c r="K118" s="558"/>
      <c r="L118" s="563"/>
      <c r="M118" s="563"/>
      <c r="N118" s="563"/>
      <c r="O118" s="563"/>
      <c r="P118" s="557"/>
      <c r="Q118" s="557"/>
      <c r="R118" s="557"/>
      <c r="S118" s="557"/>
      <c r="T118" s="373"/>
      <c r="U118" s="373"/>
      <c r="V118" s="373"/>
      <c r="W118" s="365"/>
      <c r="X118" s="365"/>
      <c r="Y118" s="365"/>
    </row>
    <row r="119" spans="1:25">
      <c r="A119" s="390" t="s">
        <v>387</v>
      </c>
      <c r="B119" s="387">
        <v>1020</v>
      </c>
      <c r="C119" s="557"/>
      <c r="D119" s="557"/>
      <c r="E119" s="557"/>
      <c r="F119" s="559"/>
      <c r="G119" s="562"/>
      <c r="H119" s="558"/>
      <c r="I119" s="558"/>
      <c r="J119" s="558"/>
      <c r="K119" s="558"/>
      <c r="L119" s="563"/>
      <c r="M119" s="563"/>
      <c r="N119" s="563"/>
      <c r="O119" s="563"/>
      <c r="P119" s="557"/>
      <c r="Q119" s="557"/>
      <c r="R119" s="557"/>
      <c r="S119" s="557"/>
      <c r="T119" s="373"/>
      <c r="U119" s="373"/>
      <c r="V119" s="373"/>
      <c r="W119" s="365"/>
      <c r="X119" s="365"/>
      <c r="Y119" s="365"/>
    </row>
    <row r="120" spans="1:25">
      <c r="A120" s="388" t="s">
        <v>388</v>
      </c>
      <c r="B120" s="402"/>
      <c r="C120" s="559"/>
      <c r="D120" s="559"/>
      <c r="E120" s="559"/>
      <c r="F120" s="559"/>
      <c r="G120" s="558"/>
      <c r="H120" s="558"/>
      <c r="I120" s="558"/>
      <c r="J120" s="558"/>
      <c r="K120" s="558"/>
      <c r="L120" s="558"/>
      <c r="M120" s="558"/>
      <c r="N120" s="558"/>
      <c r="O120" s="558"/>
      <c r="P120" s="558"/>
      <c r="Q120" s="558"/>
      <c r="R120" s="558"/>
      <c r="S120" s="558"/>
      <c r="T120" s="364"/>
      <c r="U120" s="364"/>
      <c r="V120" s="364"/>
      <c r="W120" s="365"/>
      <c r="X120" s="365"/>
      <c r="Y120" s="366"/>
    </row>
    <row r="121" spans="1:25">
      <c r="A121" s="390" t="s">
        <v>369</v>
      </c>
      <c r="B121" s="387">
        <v>1030</v>
      </c>
      <c r="C121" s="557"/>
      <c r="D121" s="557"/>
      <c r="E121" s="557"/>
      <c r="F121" s="558"/>
      <c r="G121" s="564"/>
      <c r="H121" s="558"/>
      <c r="I121" s="558"/>
      <c r="J121" s="558"/>
      <c r="K121" s="558"/>
      <c r="L121" s="557"/>
      <c r="M121" s="557"/>
      <c r="N121" s="557"/>
      <c r="O121" s="557"/>
      <c r="P121" s="557"/>
      <c r="Q121" s="557"/>
      <c r="R121" s="557"/>
      <c r="S121" s="557"/>
      <c r="T121" s="364"/>
      <c r="U121" s="364"/>
      <c r="V121" s="364"/>
      <c r="W121" s="365"/>
      <c r="X121" s="365"/>
      <c r="Y121" s="366"/>
    </row>
    <row r="122" spans="1:25">
      <c r="A122" s="390" t="s">
        <v>389</v>
      </c>
      <c r="B122" s="387">
        <v>1040</v>
      </c>
      <c r="C122" s="557"/>
      <c r="D122" s="557"/>
      <c r="E122" s="557"/>
      <c r="F122" s="558"/>
      <c r="G122" s="564"/>
      <c r="H122" s="561"/>
      <c r="I122" s="561"/>
      <c r="J122" s="562"/>
      <c r="K122" s="557"/>
      <c r="L122" s="557"/>
      <c r="M122" s="557"/>
      <c r="N122" s="557"/>
      <c r="O122" s="557"/>
      <c r="P122" s="557"/>
      <c r="Q122" s="557"/>
      <c r="R122" s="557"/>
      <c r="S122" s="557"/>
      <c r="T122" s="364"/>
      <c r="U122" s="364"/>
      <c r="V122" s="364"/>
      <c r="W122" s="365"/>
      <c r="X122" s="365"/>
      <c r="Y122" s="366"/>
    </row>
    <row r="123" spans="1:25">
      <c r="A123" s="391" t="s">
        <v>390</v>
      </c>
      <c r="B123" s="387">
        <v>1050</v>
      </c>
      <c r="C123" s="557"/>
      <c r="D123" s="557"/>
      <c r="E123" s="557"/>
      <c r="F123" s="558"/>
      <c r="G123" s="564"/>
      <c r="H123" s="561"/>
      <c r="I123" s="561"/>
      <c r="J123" s="562"/>
      <c r="K123" s="557"/>
      <c r="L123" s="557"/>
      <c r="M123" s="557"/>
      <c r="N123" s="557"/>
      <c r="O123" s="557"/>
      <c r="P123" s="557"/>
      <c r="Q123" s="557"/>
      <c r="R123" s="557"/>
      <c r="S123" s="557"/>
      <c r="T123" s="364"/>
      <c r="U123" s="364"/>
      <c r="V123" s="364"/>
      <c r="W123" s="365"/>
      <c r="X123" s="365"/>
      <c r="Y123" s="366"/>
    </row>
    <row r="124" spans="1:25">
      <c r="A124" s="393" t="s">
        <v>202</v>
      </c>
      <c r="B124" s="387">
        <v>1060</v>
      </c>
      <c r="C124" s="557"/>
      <c r="D124" s="557"/>
      <c r="E124" s="557"/>
      <c r="F124" s="558"/>
      <c r="G124" s="564"/>
      <c r="H124" s="563"/>
      <c r="I124" s="563"/>
      <c r="J124" s="563"/>
      <c r="K124" s="563"/>
      <c r="L124" s="557"/>
      <c r="M124" s="557"/>
      <c r="N124" s="557"/>
      <c r="O124" s="557"/>
      <c r="P124" s="557"/>
      <c r="Q124" s="557"/>
      <c r="R124" s="557"/>
      <c r="S124" s="557"/>
      <c r="T124" s="364"/>
      <c r="U124" s="364"/>
      <c r="V124" s="364"/>
      <c r="W124" s="403"/>
      <c r="X124" s="403"/>
      <c r="Y124" s="366"/>
    </row>
    <row r="125" spans="1:25">
      <c r="A125" s="393" t="s">
        <v>391</v>
      </c>
      <c r="B125" s="387"/>
      <c r="C125" s="563"/>
      <c r="D125" s="563"/>
      <c r="E125" s="563"/>
      <c r="F125" s="558"/>
      <c r="G125" s="563"/>
      <c r="H125" s="563"/>
      <c r="I125" s="563"/>
      <c r="J125" s="563"/>
      <c r="K125" s="563"/>
      <c r="L125" s="563"/>
      <c r="M125" s="563"/>
      <c r="N125" s="563"/>
      <c r="O125" s="563"/>
      <c r="P125" s="563"/>
      <c r="Q125" s="563"/>
      <c r="R125" s="563"/>
      <c r="S125" s="563"/>
      <c r="T125" s="364"/>
      <c r="U125" s="364"/>
      <c r="V125" s="364"/>
      <c r="W125" s="403"/>
      <c r="X125" s="403"/>
      <c r="Y125" s="366"/>
    </row>
    <row r="126" spans="1:25">
      <c r="A126" s="396" t="s">
        <v>392</v>
      </c>
      <c r="B126" s="387">
        <v>1070</v>
      </c>
      <c r="C126" s="557"/>
      <c r="D126" s="557"/>
      <c r="E126" s="557"/>
      <c r="F126" s="558"/>
      <c r="G126" s="564"/>
      <c r="H126" s="563"/>
      <c r="I126" s="563"/>
      <c r="J126" s="563"/>
      <c r="K126" s="563"/>
      <c r="L126" s="557"/>
      <c r="M126" s="557"/>
      <c r="N126" s="557"/>
      <c r="O126" s="557"/>
      <c r="P126" s="557"/>
      <c r="Q126" s="557"/>
      <c r="R126" s="557"/>
      <c r="S126" s="557"/>
      <c r="T126" s="364"/>
      <c r="U126" s="364"/>
      <c r="V126" s="364"/>
      <c r="W126" s="365"/>
      <c r="X126" s="365"/>
      <c r="Y126" s="366"/>
    </row>
    <row r="127" spans="1:25">
      <c r="A127" s="396" t="s">
        <v>393</v>
      </c>
      <c r="B127" s="387">
        <v>1080</v>
      </c>
      <c r="C127" s="557"/>
      <c r="D127" s="557"/>
      <c r="E127" s="557"/>
      <c r="F127" s="558"/>
      <c r="G127" s="564"/>
      <c r="H127" s="563"/>
      <c r="I127" s="563"/>
      <c r="J127" s="563"/>
      <c r="K127" s="563"/>
      <c r="L127" s="557"/>
      <c r="M127" s="557"/>
      <c r="N127" s="557"/>
      <c r="O127" s="557"/>
      <c r="P127" s="557"/>
      <c r="Q127" s="557"/>
      <c r="R127" s="557"/>
      <c r="S127" s="557"/>
      <c r="T127" s="364"/>
      <c r="U127" s="364"/>
      <c r="V127" s="364"/>
      <c r="W127" s="365"/>
      <c r="X127" s="365"/>
      <c r="Y127" s="366"/>
    </row>
    <row r="128" spans="1:25">
      <c r="A128" s="388" t="s">
        <v>0</v>
      </c>
      <c r="B128" s="387">
        <v>1090</v>
      </c>
      <c r="C128" s="557"/>
      <c r="D128" s="557"/>
      <c r="E128" s="557"/>
      <c r="F128" s="562"/>
      <c r="G128" s="562"/>
      <c r="H128" s="561"/>
      <c r="I128" s="561"/>
      <c r="J128" s="562"/>
      <c r="K128" s="557"/>
      <c r="L128" s="557"/>
      <c r="M128" s="557"/>
      <c r="N128" s="557"/>
      <c r="O128" s="557"/>
      <c r="P128" s="557"/>
      <c r="Q128" s="557"/>
      <c r="R128" s="557"/>
      <c r="S128" s="557"/>
      <c r="T128" s="364"/>
      <c r="U128" s="364"/>
      <c r="V128" s="364"/>
      <c r="W128" s="365"/>
      <c r="X128" s="365"/>
      <c r="Y128" s="366"/>
    </row>
    <row r="129" spans="1:25" ht="94.5" customHeight="1">
      <c r="A129" s="375"/>
      <c r="B129" s="404"/>
      <c r="C129" s="405"/>
      <c r="D129" s="406"/>
      <c r="E129" s="406"/>
      <c r="F129" s="406"/>
      <c r="G129" s="405"/>
      <c r="H129" s="405"/>
      <c r="I129" s="406"/>
      <c r="J129" s="406"/>
      <c r="K129" s="405"/>
      <c r="L129" s="405"/>
      <c r="M129" s="406"/>
      <c r="N129" s="406"/>
      <c r="O129" s="405"/>
      <c r="P129" s="405"/>
      <c r="Q129" s="405"/>
      <c r="R129" s="405"/>
      <c r="S129" s="405"/>
      <c r="T129" s="365"/>
      <c r="U129" s="365"/>
      <c r="V129" s="365"/>
      <c r="W129" s="365"/>
      <c r="X129" s="366"/>
      <c r="Y129" s="364"/>
    </row>
    <row r="130" spans="1:25">
      <c r="A130" s="375"/>
      <c r="B130" s="404"/>
      <c r="C130" s="373"/>
      <c r="D130" s="407"/>
      <c r="E130" s="407"/>
      <c r="F130" s="407"/>
      <c r="G130" s="373"/>
      <c r="H130" s="373"/>
      <c r="I130" s="407"/>
      <c r="J130" s="407"/>
      <c r="K130" s="373"/>
      <c r="L130" s="373"/>
      <c r="M130" s="407"/>
      <c r="N130" s="407"/>
      <c r="O130" s="373"/>
      <c r="P130" s="373"/>
      <c r="Q130" s="373"/>
      <c r="R130" s="373"/>
      <c r="S130" s="373"/>
      <c r="T130" s="365"/>
      <c r="U130" s="365"/>
      <c r="V130" s="365"/>
      <c r="W130" s="365"/>
      <c r="X130" s="366"/>
      <c r="Y130" s="364"/>
    </row>
    <row r="131" spans="1:25">
      <c r="B131" s="364"/>
      <c r="C131" s="364"/>
      <c r="G131" s="364"/>
      <c r="H131" s="364"/>
      <c r="I131" s="364"/>
      <c r="J131" s="364"/>
      <c r="K131" s="364"/>
      <c r="L131" s="364"/>
      <c r="M131" s="364"/>
      <c r="N131" s="364"/>
      <c r="O131" s="364"/>
      <c r="P131" s="364"/>
      <c r="Q131" s="364"/>
      <c r="R131" s="364"/>
      <c r="S131" s="364"/>
      <c r="T131" s="364"/>
      <c r="U131" s="364"/>
      <c r="V131" s="364"/>
      <c r="W131" s="364"/>
      <c r="X131" s="364"/>
      <c r="Y131" s="364"/>
    </row>
  </sheetData>
  <sheetProtection password="83E0" sheet="1" objects="1" scenarios="1"/>
  <mergeCells count="7">
    <mergeCell ref="S10:S11"/>
    <mergeCell ref="C10:G10"/>
    <mergeCell ref="H10:K10"/>
    <mergeCell ref="L10:O10"/>
    <mergeCell ref="P10:P11"/>
    <mergeCell ref="Q10:Q11"/>
    <mergeCell ref="R10:R11"/>
  </mergeCells>
  <pageMargins left="0.70866141732283472" right="0.70866141732283472" top="0.74803149606299213" bottom="0.74803149606299213" header="0.31496062992125984" footer="0.31496062992125984"/>
  <pageSetup paperSize="9" scale="22" orientation="portrait" r:id="rId1"/>
  <rowBreaks count="5" manualBreakCount="5">
    <brk id="45" max="25" man="1"/>
    <brk id="68" max="25" man="1"/>
    <brk id="76" max="25" man="1"/>
    <brk id="95" max="25" man="1"/>
    <brk id="113" max="2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>
    <pageSetUpPr fitToPage="1"/>
  </sheetPr>
  <dimension ref="A1:F26"/>
  <sheetViews>
    <sheetView workbookViewId="0"/>
  </sheetViews>
  <sheetFormatPr baseColWidth="10" defaultColWidth="11.5703125" defaultRowHeight="12.75"/>
  <cols>
    <col min="1" max="1" width="41" style="119" customWidth="1"/>
    <col min="2" max="2" width="11.5703125" style="119"/>
    <col min="3" max="6" width="15.7109375" style="119" customWidth="1"/>
    <col min="7" max="16384" width="11.5703125" style="119"/>
  </cols>
  <sheetData>
    <row r="1" spans="1:6">
      <c r="A1" s="225" t="s">
        <v>394</v>
      </c>
      <c r="B1" s="226"/>
      <c r="C1" s="201"/>
      <c r="D1" s="201"/>
      <c r="E1" s="201"/>
      <c r="F1" s="201"/>
    </row>
    <row r="2" spans="1:6">
      <c r="A2" s="227" t="s">
        <v>395</v>
      </c>
      <c r="B2" s="226"/>
      <c r="C2" s="201"/>
      <c r="D2" s="201"/>
      <c r="E2" s="201"/>
      <c r="F2" s="201"/>
    </row>
    <row r="3" spans="1:6">
      <c r="A3" s="201"/>
      <c r="B3" s="226"/>
      <c r="C3" s="201"/>
      <c r="D3" s="201"/>
      <c r="E3" s="201"/>
      <c r="F3" s="201"/>
    </row>
    <row r="4" spans="1:6" ht="24">
      <c r="A4" s="228"/>
      <c r="B4" s="224"/>
      <c r="C4" s="221" t="s">
        <v>396</v>
      </c>
      <c r="D4" s="221" t="s">
        <v>397</v>
      </c>
      <c r="E4" s="221" t="s">
        <v>398</v>
      </c>
      <c r="F4" s="221" t="s">
        <v>399</v>
      </c>
    </row>
    <row r="5" spans="1:6">
      <c r="A5" s="224"/>
      <c r="B5" s="224"/>
      <c r="C5" s="205">
        <v>10</v>
      </c>
      <c r="D5" s="218">
        <v>20</v>
      </c>
      <c r="E5" s="218">
        <v>30</v>
      </c>
      <c r="F5" s="218">
        <v>40</v>
      </c>
    </row>
    <row r="6" spans="1:6" ht="15" customHeight="1">
      <c r="A6" s="229" t="s">
        <v>400</v>
      </c>
      <c r="B6" s="230"/>
      <c r="C6" s="565"/>
      <c r="D6" s="565"/>
      <c r="E6" s="565"/>
      <c r="F6" s="565"/>
    </row>
    <row r="7" spans="1:6" ht="15" customHeight="1">
      <c r="A7" s="231" t="s">
        <v>401</v>
      </c>
      <c r="B7" s="207">
        <v>10</v>
      </c>
      <c r="C7" s="313"/>
      <c r="D7" s="313"/>
      <c r="E7" s="313"/>
      <c r="F7" s="313"/>
    </row>
    <row r="8" spans="1:6" ht="15" customHeight="1">
      <c r="A8" s="231" t="s">
        <v>402</v>
      </c>
      <c r="B8" s="207"/>
      <c r="C8" s="565"/>
      <c r="D8" s="565"/>
      <c r="E8" s="565"/>
      <c r="F8" s="565"/>
    </row>
    <row r="9" spans="1:6" ht="15" customHeight="1">
      <c r="A9" s="186" t="s">
        <v>403</v>
      </c>
      <c r="B9" s="207">
        <v>20</v>
      </c>
      <c r="C9" s="313"/>
      <c r="D9" s="313"/>
      <c r="E9" s="313"/>
      <c r="F9" s="313"/>
    </row>
    <row r="10" spans="1:6" ht="15" customHeight="1">
      <c r="A10" s="186" t="s">
        <v>404</v>
      </c>
      <c r="B10" s="207">
        <v>30</v>
      </c>
      <c r="C10" s="313"/>
      <c r="D10" s="313"/>
      <c r="E10" s="313"/>
      <c r="F10" s="313"/>
    </row>
    <row r="11" spans="1:6" ht="15" customHeight="1">
      <c r="A11" s="186" t="s">
        <v>405</v>
      </c>
      <c r="B11" s="207">
        <v>40</v>
      </c>
      <c r="C11" s="313"/>
      <c r="D11" s="313"/>
      <c r="E11" s="313"/>
      <c r="F11" s="313"/>
    </row>
    <row r="12" spans="1:6" ht="15" customHeight="1">
      <c r="A12" s="232" t="s">
        <v>406</v>
      </c>
      <c r="B12" s="207">
        <v>50</v>
      </c>
      <c r="C12" s="313"/>
      <c r="D12" s="313"/>
      <c r="E12" s="313"/>
      <c r="F12" s="313"/>
    </row>
    <row r="13" spans="1:6" ht="15" customHeight="1">
      <c r="A13" s="232" t="s">
        <v>407</v>
      </c>
      <c r="B13" s="207">
        <v>60</v>
      </c>
      <c r="C13" s="313"/>
      <c r="D13" s="313"/>
      <c r="E13" s="313"/>
      <c r="F13" s="313"/>
    </row>
    <row r="14" spans="1:6" ht="15" customHeight="1">
      <c r="A14" s="232" t="s">
        <v>408</v>
      </c>
      <c r="B14" s="207">
        <v>70</v>
      </c>
      <c r="C14" s="313"/>
      <c r="D14" s="313"/>
      <c r="E14" s="313"/>
      <c r="F14" s="313"/>
    </row>
    <row r="15" spans="1:6" ht="15" customHeight="1">
      <c r="A15" s="232" t="s">
        <v>409</v>
      </c>
      <c r="B15" s="207">
        <v>80</v>
      </c>
      <c r="C15" s="313"/>
      <c r="D15" s="313"/>
      <c r="E15" s="313"/>
      <c r="F15" s="313"/>
    </row>
    <row r="16" spans="1:6" ht="15" customHeight="1">
      <c r="A16" s="186" t="s">
        <v>410</v>
      </c>
      <c r="B16" s="207">
        <v>90</v>
      </c>
      <c r="C16" s="313"/>
      <c r="D16" s="313"/>
      <c r="E16" s="313"/>
      <c r="F16" s="313"/>
    </row>
    <row r="17" spans="1:6" ht="15" customHeight="1">
      <c r="A17" s="186" t="s">
        <v>411</v>
      </c>
      <c r="B17" s="207">
        <v>100</v>
      </c>
      <c r="C17" s="313"/>
      <c r="D17" s="313"/>
      <c r="E17" s="313"/>
      <c r="F17" s="313"/>
    </row>
    <row r="18" spans="1:6" ht="15" customHeight="1">
      <c r="A18" s="186" t="s">
        <v>412</v>
      </c>
      <c r="B18" s="207">
        <v>110</v>
      </c>
      <c r="C18" s="313"/>
      <c r="D18" s="313"/>
      <c r="E18" s="313"/>
      <c r="F18" s="313"/>
    </row>
    <row r="19" spans="1:6" ht="15" customHeight="1">
      <c r="A19" s="191" t="s">
        <v>413</v>
      </c>
      <c r="B19" s="207">
        <v>120</v>
      </c>
      <c r="C19" s="313"/>
      <c r="D19" s="313"/>
      <c r="E19" s="313"/>
      <c r="F19" s="313"/>
    </row>
    <row r="20" spans="1:6" ht="15" customHeight="1">
      <c r="A20" s="190" t="s">
        <v>414</v>
      </c>
      <c r="B20" s="207">
        <v>130</v>
      </c>
      <c r="C20" s="313"/>
      <c r="D20" s="313"/>
      <c r="E20" s="313"/>
      <c r="F20" s="313"/>
    </row>
    <row r="21" spans="1:6" ht="28.15" customHeight="1">
      <c r="A21" s="314"/>
      <c r="B21" s="234"/>
      <c r="C21" s="566"/>
      <c r="D21" s="566"/>
      <c r="E21" s="566"/>
      <c r="F21" s="566"/>
    </row>
    <row r="22" spans="1:6" ht="15" customHeight="1">
      <c r="A22" s="236"/>
      <c r="B22" s="234"/>
      <c r="C22" s="567" t="s">
        <v>415</v>
      </c>
      <c r="D22" s="566"/>
      <c r="E22" s="566"/>
      <c r="F22" s="566"/>
    </row>
    <row r="23" spans="1:6" ht="15" customHeight="1">
      <c r="A23" s="233"/>
      <c r="B23" s="234"/>
      <c r="C23" s="568">
        <v>50</v>
      </c>
      <c r="D23" s="566"/>
      <c r="E23" s="566"/>
      <c r="F23" s="566"/>
    </row>
    <row r="24" spans="1:6" ht="15" customHeight="1">
      <c r="A24" s="237" t="s">
        <v>416</v>
      </c>
      <c r="B24" s="185">
        <v>140</v>
      </c>
      <c r="C24" s="313"/>
      <c r="D24" s="566"/>
      <c r="E24" s="566"/>
      <c r="F24" s="566"/>
    </row>
    <row r="25" spans="1:6" ht="15" customHeight="1">
      <c r="A25" s="237" t="s">
        <v>417</v>
      </c>
      <c r="B25" s="185">
        <v>150</v>
      </c>
      <c r="C25" s="313"/>
      <c r="D25" s="566"/>
      <c r="E25" s="566"/>
      <c r="F25" s="566"/>
    </row>
    <row r="26" spans="1:6" ht="15" customHeight="1">
      <c r="A26" s="192" t="s">
        <v>4</v>
      </c>
      <c r="B26" s="185">
        <v>160</v>
      </c>
      <c r="C26" s="313"/>
      <c r="D26" s="566"/>
      <c r="E26" s="566"/>
      <c r="F26" s="566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>
    <pageSetUpPr fitToPage="1"/>
  </sheetPr>
  <dimension ref="A1:D31"/>
  <sheetViews>
    <sheetView zoomScale="90" zoomScaleNormal="90" workbookViewId="0"/>
  </sheetViews>
  <sheetFormatPr baseColWidth="10" defaultColWidth="11.5703125" defaultRowHeight="12.75"/>
  <cols>
    <col min="1" max="1" width="79.28515625" style="119" customWidth="1"/>
    <col min="2" max="2" width="11.5703125" style="119"/>
    <col min="3" max="4" width="15.7109375" style="119" customWidth="1"/>
    <col min="5" max="16384" width="11.5703125" style="119"/>
  </cols>
  <sheetData>
    <row r="1" spans="1:4">
      <c r="A1" s="225" t="s">
        <v>418</v>
      </c>
      <c r="B1" s="234"/>
      <c r="C1" s="181"/>
      <c r="D1" s="181"/>
    </row>
    <row r="2" spans="1:4">
      <c r="A2" s="227" t="s">
        <v>419</v>
      </c>
      <c r="B2" s="234"/>
      <c r="C2" s="181"/>
      <c r="D2" s="181"/>
    </row>
    <row r="3" spans="1:4">
      <c r="A3" s="201"/>
      <c r="B3" s="234"/>
      <c r="C3" s="181"/>
      <c r="D3" s="181"/>
    </row>
    <row r="4" spans="1:4" ht="24">
      <c r="A4" s="214"/>
      <c r="B4" s="238"/>
      <c r="C4" s="221" t="s">
        <v>399</v>
      </c>
      <c r="D4" s="221" t="s">
        <v>396</v>
      </c>
    </row>
    <row r="5" spans="1:4">
      <c r="A5" s="239"/>
      <c r="B5" s="240"/>
      <c r="C5" s="241">
        <v>10</v>
      </c>
      <c r="D5" s="241">
        <v>20</v>
      </c>
    </row>
    <row r="6" spans="1:4">
      <c r="A6" s="242" t="s">
        <v>420</v>
      </c>
      <c r="B6" s="207"/>
      <c r="C6" s="273"/>
      <c r="D6" s="273"/>
    </row>
    <row r="7" spans="1:4" ht="15" customHeight="1">
      <c r="A7" s="243" t="s">
        <v>205</v>
      </c>
      <c r="B7" s="207">
        <v>10</v>
      </c>
      <c r="C7" s="569"/>
      <c r="D7" s="569"/>
    </row>
    <row r="8" spans="1:4" ht="15" customHeight="1">
      <c r="A8" s="243" t="s">
        <v>421</v>
      </c>
      <c r="B8" s="207">
        <v>20</v>
      </c>
      <c r="C8" s="569"/>
      <c r="D8" s="569"/>
    </row>
    <row r="9" spans="1:4" ht="15" customHeight="1">
      <c r="A9" s="243" t="s">
        <v>422</v>
      </c>
      <c r="B9" s="207">
        <v>30</v>
      </c>
      <c r="C9" s="569"/>
      <c r="D9" s="569"/>
    </row>
    <row r="10" spans="1:4" ht="15" customHeight="1">
      <c r="A10" s="243" t="s">
        <v>423</v>
      </c>
      <c r="B10" s="207">
        <v>40</v>
      </c>
      <c r="C10" s="569"/>
      <c r="D10" s="569"/>
    </row>
    <row r="11" spans="1:4" ht="15" customHeight="1">
      <c r="A11" s="243" t="s">
        <v>424</v>
      </c>
      <c r="B11" s="207">
        <v>50</v>
      </c>
      <c r="C11" s="569"/>
      <c r="D11" s="569"/>
    </row>
    <row r="12" spans="1:4" ht="15" customHeight="1">
      <c r="A12" s="243" t="s">
        <v>425</v>
      </c>
      <c r="B12" s="207">
        <v>60</v>
      </c>
      <c r="C12" s="569"/>
      <c r="D12" s="569"/>
    </row>
    <row r="13" spans="1:4" ht="15" customHeight="1">
      <c r="A13" s="186" t="s">
        <v>426</v>
      </c>
      <c r="B13" s="207">
        <v>70</v>
      </c>
      <c r="C13" s="569"/>
      <c r="D13" s="569"/>
    </row>
    <row r="14" spans="1:4" ht="15" customHeight="1">
      <c r="A14" s="244" t="s">
        <v>427</v>
      </c>
      <c r="B14" s="207">
        <v>80</v>
      </c>
      <c r="C14" s="569"/>
      <c r="D14" s="569"/>
    </row>
    <row r="15" spans="1:4" ht="15" customHeight="1">
      <c r="A15" s="244" t="s">
        <v>428</v>
      </c>
      <c r="B15" s="207">
        <v>90</v>
      </c>
      <c r="C15" s="569"/>
      <c r="D15" s="569"/>
    </row>
    <row r="16" spans="1:4" ht="15" customHeight="1">
      <c r="A16" s="243" t="s">
        <v>429</v>
      </c>
      <c r="B16" s="207">
        <v>100</v>
      </c>
      <c r="C16" s="569"/>
      <c r="D16" s="569"/>
    </row>
    <row r="17" spans="1:4" ht="15" customHeight="1">
      <c r="A17" s="245" t="s">
        <v>430</v>
      </c>
      <c r="B17" s="207">
        <v>110</v>
      </c>
      <c r="C17" s="569"/>
      <c r="D17" s="569"/>
    </row>
    <row r="18" spans="1:4" ht="15" customHeight="1">
      <c r="A18" s="243" t="s">
        <v>208</v>
      </c>
      <c r="B18" s="207">
        <v>120</v>
      </c>
      <c r="C18" s="569"/>
      <c r="D18" s="569"/>
    </row>
    <row r="19" spans="1:4" ht="15" customHeight="1">
      <c r="A19" s="246" t="s">
        <v>431</v>
      </c>
      <c r="B19" s="207">
        <v>130</v>
      </c>
      <c r="C19" s="569"/>
      <c r="D19" s="569"/>
    </row>
    <row r="20" spans="1:4" ht="15" customHeight="1">
      <c r="A20" s="242" t="s">
        <v>432</v>
      </c>
      <c r="B20" s="207"/>
      <c r="C20" s="570"/>
      <c r="D20" s="570"/>
    </row>
    <row r="21" spans="1:4" ht="15" customHeight="1">
      <c r="A21" s="243" t="s">
        <v>433</v>
      </c>
      <c r="B21" s="207">
        <v>140</v>
      </c>
      <c r="C21" s="569"/>
      <c r="D21" s="569"/>
    </row>
    <row r="22" spans="1:4" ht="15" customHeight="1">
      <c r="A22" s="243" t="s">
        <v>434</v>
      </c>
      <c r="B22" s="207">
        <v>150</v>
      </c>
      <c r="C22" s="569"/>
      <c r="D22" s="569"/>
    </row>
    <row r="23" spans="1:4" ht="15" customHeight="1">
      <c r="A23" s="243" t="s">
        <v>435</v>
      </c>
      <c r="B23" s="207">
        <v>160</v>
      </c>
      <c r="C23" s="569"/>
      <c r="D23" s="569"/>
    </row>
    <row r="24" spans="1:4" ht="15" customHeight="1">
      <c r="A24" s="243" t="s">
        <v>425</v>
      </c>
      <c r="B24" s="207">
        <v>170</v>
      </c>
      <c r="C24" s="569"/>
      <c r="D24" s="569"/>
    </row>
    <row r="25" spans="1:4" ht="15" customHeight="1">
      <c r="A25" s="186" t="s">
        <v>426</v>
      </c>
      <c r="B25" s="207">
        <v>180</v>
      </c>
      <c r="C25" s="569"/>
      <c r="D25" s="569"/>
    </row>
    <row r="26" spans="1:4" ht="15" customHeight="1">
      <c r="A26" s="244" t="s">
        <v>427</v>
      </c>
      <c r="B26" s="207">
        <v>190</v>
      </c>
      <c r="C26" s="569"/>
      <c r="D26" s="569"/>
    </row>
    <row r="27" spans="1:4" ht="15" customHeight="1">
      <c r="A27" s="244" t="s">
        <v>428</v>
      </c>
      <c r="B27" s="207">
        <v>200</v>
      </c>
      <c r="C27" s="569"/>
      <c r="D27" s="569"/>
    </row>
    <row r="28" spans="1:4" ht="15" customHeight="1">
      <c r="A28" s="243" t="s">
        <v>436</v>
      </c>
      <c r="B28" s="207">
        <v>210</v>
      </c>
      <c r="C28" s="569"/>
      <c r="D28" s="569"/>
    </row>
    <row r="29" spans="1:4" ht="15" customHeight="1">
      <c r="A29" s="245" t="s">
        <v>437</v>
      </c>
      <c r="B29" s="207">
        <v>220</v>
      </c>
      <c r="C29" s="569"/>
      <c r="D29" s="569"/>
    </row>
    <row r="30" spans="1:4" ht="15" customHeight="1">
      <c r="A30" s="243" t="s">
        <v>208</v>
      </c>
      <c r="B30" s="207">
        <v>230</v>
      </c>
      <c r="C30" s="569"/>
      <c r="D30" s="569"/>
    </row>
    <row r="31" spans="1:4" ht="15" customHeight="1">
      <c r="A31" s="246" t="s">
        <v>438</v>
      </c>
      <c r="B31" s="207">
        <v>240</v>
      </c>
      <c r="C31" s="569"/>
      <c r="D31" s="569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>
    <pageSetUpPr fitToPage="1"/>
  </sheetPr>
  <dimension ref="A1:H66"/>
  <sheetViews>
    <sheetView workbookViewId="0"/>
  </sheetViews>
  <sheetFormatPr baseColWidth="10" defaultColWidth="11.5703125" defaultRowHeight="12.75"/>
  <cols>
    <col min="1" max="1" width="54.140625" style="119" customWidth="1"/>
    <col min="2" max="2" width="11.5703125" style="119"/>
    <col min="3" max="8" width="15.7109375" style="119" customWidth="1"/>
    <col min="9" max="16384" width="11.5703125" style="119"/>
  </cols>
  <sheetData>
    <row r="1" spans="1:8">
      <c r="A1" s="247" t="s">
        <v>439</v>
      </c>
      <c r="B1" s="234"/>
      <c r="C1" s="248"/>
      <c r="D1" s="248"/>
      <c r="E1" s="248"/>
      <c r="F1" s="248"/>
      <c r="G1" s="248"/>
      <c r="H1" s="248"/>
    </row>
    <row r="2" spans="1:8" ht="58.5" customHeight="1">
      <c r="A2" s="249" t="s">
        <v>440</v>
      </c>
      <c r="B2" s="234"/>
      <c r="C2" s="248"/>
      <c r="D2" s="248"/>
      <c r="E2" s="248"/>
      <c r="F2" s="248"/>
      <c r="G2" s="248"/>
      <c r="H2" s="248"/>
    </row>
    <row r="3" spans="1:8">
      <c r="A3" s="248"/>
      <c r="B3" s="234"/>
      <c r="C3" s="248"/>
      <c r="D3" s="248"/>
      <c r="E3" s="248"/>
      <c r="F3" s="248"/>
      <c r="G3" s="248"/>
      <c r="H3" s="248"/>
    </row>
    <row r="4" spans="1:8">
      <c r="A4" s="248"/>
      <c r="B4" s="234"/>
      <c r="C4" s="250" t="s">
        <v>7</v>
      </c>
      <c r="D4" s="250" t="s">
        <v>8</v>
      </c>
      <c r="E4" s="251"/>
      <c r="F4" s="251"/>
      <c r="G4" s="248"/>
      <c r="H4" s="248"/>
    </row>
    <row r="5" spans="1:8">
      <c r="A5" s="248"/>
      <c r="B5" s="252"/>
      <c r="C5" s="218">
        <v>10</v>
      </c>
      <c r="D5" s="218">
        <v>20</v>
      </c>
      <c r="E5" s="253"/>
      <c r="F5" s="253"/>
      <c r="G5" s="248"/>
      <c r="H5" s="248"/>
    </row>
    <row r="6" spans="1:8" ht="15" customHeight="1">
      <c r="A6" s="254" t="s">
        <v>441</v>
      </c>
      <c r="B6" s="207"/>
      <c r="C6" s="208" t="s">
        <v>23</v>
      </c>
      <c r="D6" s="208" t="s">
        <v>23</v>
      </c>
      <c r="E6" s="253"/>
      <c r="F6" s="253"/>
      <c r="G6" s="248"/>
      <c r="H6" s="248"/>
    </row>
    <row r="7" spans="1:8" ht="15" customHeight="1">
      <c r="A7" s="255" t="s">
        <v>442</v>
      </c>
      <c r="B7" s="207">
        <v>10</v>
      </c>
      <c r="C7" s="571"/>
      <c r="D7" s="571"/>
      <c r="E7" s="256"/>
      <c r="F7" s="257"/>
      <c r="G7" s="248"/>
      <c r="H7" s="248"/>
    </row>
    <row r="8" spans="1:8" ht="15" customHeight="1">
      <c r="A8" s="255" t="s">
        <v>404</v>
      </c>
      <c r="B8" s="207">
        <v>20</v>
      </c>
      <c r="C8" s="571"/>
      <c r="D8" s="571"/>
      <c r="E8" s="256"/>
      <c r="F8" s="257"/>
      <c r="G8" s="248"/>
      <c r="H8" s="248"/>
    </row>
    <row r="9" spans="1:8" ht="15" customHeight="1">
      <c r="A9" s="255" t="s">
        <v>443</v>
      </c>
      <c r="B9" s="207">
        <v>30</v>
      </c>
      <c r="C9" s="571"/>
      <c r="D9" s="571"/>
      <c r="E9" s="256"/>
      <c r="F9" s="257"/>
      <c r="G9" s="248"/>
      <c r="H9" s="248"/>
    </row>
    <row r="10" spans="1:8" ht="15" customHeight="1">
      <c r="A10" s="258" t="s">
        <v>444</v>
      </c>
      <c r="B10" s="207">
        <v>40</v>
      </c>
      <c r="C10" s="571"/>
      <c r="D10" s="571"/>
      <c r="E10" s="256"/>
      <c r="F10" s="257"/>
      <c r="G10" s="248"/>
      <c r="H10" s="248"/>
    </row>
    <row r="11" spans="1:8" ht="15" customHeight="1">
      <c r="A11" s="258" t="s">
        <v>445</v>
      </c>
      <c r="B11" s="207">
        <v>50</v>
      </c>
      <c r="C11" s="571"/>
      <c r="D11" s="571"/>
      <c r="E11" s="256"/>
      <c r="F11" s="257"/>
      <c r="G11" s="248"/>
      <c r="H11" s="248"/>
    </row>
    <row r="12" spans="1:8" ht="15" customHeight="1">
      <c r="A12" s="255" t="s">
        <v>446</v>
      </c>
      <c r="B12" s="207">
        <v>60</v>
      </c>
      <c r="C12" s="571"/>
      <c r="D12" s="571"/>
      <c r="E12" s="256"/>
      <c r="F12" s="257"/>
      <c r="G12" s="248"/>
      <c r="H12" s="248"/>
    </row>
    <row r="13" spans="1:8" ht="15" customHeight="1">
      <c r="A13" s="255" t="s">
        <v>447</v>
      </c>
      <c r="B13" s="207">
        <v>70</v>
      </c>
      <c r="C13" s="571"/>
      <c r="D13" s="571"/>
      <c r="E13" s="256"/>
      <c r="F13" s="257"/>
      <c r="G13" s="248"/>
      <c r="H13" s="248"/>
    </row>
    <row r="14" spans="1:8" ht="15" customHeight="1">
      <c r="A14" s="255" t="s">
        <v>448</v>
      </c>
      <c r="B14" s="207">
        <v>80</v>
      </c>
      <c r="C14" s="571"/>
      <c r="D14" s="571"/>
      <c r="E14" s="256"/>
      <c r="F14" s="257"/>
      <c r="G14" s="248"/>
      <c r="H14" s="248"/>
    </row>
    <row r="15" spans="1:8" ht="15" customHeight="1">
      <c r="A15" s="192" t="s">
        <v>4</v>
      </c>
      <c r="B15" s="207">
        <v>90</v>
      </c>
      <c r="C15" s="571"/>
      <c r="D15" s="571"/>
      <c r="E15" s="259"/>
      <c r="F15" s="260"/>
      <c r="G15" s="248"/>
      <c r="H15" s="248"/>
    </row>
    <row r="16" spans="1:8" ht="33" customHeight="1">
      <c r="A16" s="261"/>
      <c r="B16" s="315"/>
      <c r="C16" s="248"/>
      <c r="D16" s="248"/>
      <c r="E16" s="248"/>
      <c r="F16" s="248"/>
      <c r="G16" s="248"/>
      <c r="H16" s="248"/>
    </row>
    <row r="17" spans="1:8">
      <c r="A17" s="248"/>
      <c r="B17" s="234"/>
      <c r="C17" s="250" t="s">
        <v>7</v>
      </c>
      <c r="D17" s="250" t="s">
        <v>8</v>
      </c>
      <c r="E17" s="248"/>
      <c r="F17" s="248"/>
      <c r="G17" s="248"/>
      <c r="H17" s="248"/>
    </row>
    <row r="18" spans="1:8">
      <c r="A18" s="248"/>
      <c r="B18" s="262"/>
      <c r="C18" s="184">
        <v>30</v>
      </c>
      <c r="D18" s="184">
        <v>40</v>
      </c>
      <c r="E18" s="248"/>
      <c r="F18" s="248"/>
      <c r="G18" s="248"/>
      <c r="H18" s="248"/>
    </row>
    <row r="19" spans="1:8" ht="15" customHeight="1">
      <c r="A19" s="254" t="s">
        <v>449</v>
      </c>
      <c r="B19" s="185"/>
      <c r="C19" s="187" t="s">
        <v>23</v>
      </c>
      <c r="D19" s="187" t="s">
        <v>23</v>
      </c>
      <c r="E19" s="248"/>
      <c r="F19" s="248"/>
      <c r="G19" s="248"/>
      <c r="H19" s="248"/>
    </row>
    <row r="20" spans="1:8" ht="15" customHeight="1">
      <c r="A20" s="255" t="s">
        <v>450</v>
      </c>
      <c r="B20" s="185">
        <v>100</v>
      </c>
      <c r="C20" s="572"/>
      <c r="D20" s="571"/>
      <c r="E20" s="256"/>
      <c r="F20" s="260"/>
      <c r="G20" s="260"/>
      <c r="H20" s="248"/>
    </row>
    <row r="21" spans="1:8" ht="15" customHeight="1">
      <c r="A21" s="255" t="s">
        <v>262</v>
      </c>
      <c r="B21" s="185">
        <v>110</v>
      </c>
      <c r="C21" s="572"/>
      <c r="D21" s="571"/>
      <c r="E21" s="256"/>
      <c r="F21" s="260"/>
      <c r="G21" s="260"/>
      <c r="H21" s="248"/>
    </row>
    <row r="22" spans="1:8" ht="15" customHeight="1">
      <c r="A22" s="255" t="s">
        <v>263</v>
      </c>
      <c r="B22" s="185">
        <v>120</v>
      </c>
      <c r="C22" s="572"/>
      <c r="D22" s="571"/>
      <c r="E22" s="256"/>
      <c r="F22" s="260"/>
      <c r="G22" s="260"/>
      <c r="H22" s="248"/>
    </row>
    <row r="23" spans="1:8" ht="15" customHeight="1">
      <c r="A23" s="255" t="s">
        <v>451</v>
      </c>
      <c r="B23" s="185">
        <v>130</v>
      </c>
      <c r="C23" s="572"/>
      <c r="D23" s="571"/>
      <c r="E23" s="256"/>
      <c r="F23" s="260"/>
      <c r="G23" s="260"/>
      <c r="H23" s="248"/>
    </row>
    <row r="24" spans="1:8" ht="15" customHeight="1">
      <c r="A24" s="255" t="s">
        <v>270</v>
      </c>
      <c r="B24" s="185">
        <v>140</v>
      </c>
      <c r="C24" s="572"/>
      <c r="D24" s="571"/>
      <c r="E24" s="256"/>
      <c r="F24" s="260"/>
      <c r="G24" s="260"/>
      <c r="H24" s="248"/>
    </row>
    <row r="25" spans="1:8" ht="15" customHeight="1">
      <c r="A25" s="255" t="s">
        <v>292</v>
      </c>
      <c r="B25" s="185">
        <v>150</v>
      </c>
      <c r="C25" s="572"/>
      <c r="D25" s="571"/>
      <c r="E25" s="256"/>
      <c r="F25" s="260"/>
      <c r="G25" s="260"/>
      <c r="H25" s="248"/>
    </row>
    <row r="26" spans="1:8" ht="15" customHeight="1">
      <c r="A26" s="192" t="s">
        <v>4</v>
      </c>
      <c r="B26" s="185">
        <v>160</v>
      </c>
      <c r="C26" s="572"/>
      <c r="D26" s="571"/>
      <c r="E26" s="256"/>
      <c r="F26" s="260"/>
      <c r="G26" s="248"/>
      <c r="H26" s="248"/>
    </row>
    <row r="27" spans="1:8" ht="27.6" customHeight="1">
      <c r="A27" s="236"/>
      <c r="B27" s="315"/>
      <c r="C27" s="263"/>
      <c r="D27" s="263"/>
      <c r="E27" s="226"/>
      <c r="F27" s="226"/>
      <c r="G27" s="248"/>
      <c r="H27" s="248"/>
    </row>
    <row r="28" spans="1:8">
      <c r="A28" s="264"/>
      <c r="B28" s="234"/>
      <c r="C28" s="250" t="s">
        <v>7</v>
      </c>
      <c r="D28" s="250" t="s">
        <v>8</v>
      </c>
      <c r="E28" s="265" t="s">
        <v>23</v>
      </c>
      <c r="F28" s="265" t="s">
        <v>23</v>
      </c>
      <c r="G28" s="248"/>
      <c r="H28" s="248"/>
    </row>
    <row r="29" spans="1:8">
      <c r="A29" s="248"/>
      <c r="B29" s="262"/>
      <c r="C29" s="184">
        <v>50</v>
      </c>
      <c r="D29" s="184">
        <v>60</v>
      </c>
      <c r="E29" s="265" t="s">
        <v>23</v>
      </c>
      <c r="F29" s="265" t="s">
        <v>23</v>
      </c>
      <c r="G29" s="248"/>
      <c r="H29" s="248"/>
    </row>
    <row r="30" spans="1:8">
      <c r="A30" s="254" t="s">
        <v>442</v>
      </c>
      <c r="B30" s="185"/>
      <c r="C30" s="187" t="s">
        <v>23</v>
      </c>
      <c r="D30" s="187" t="s">
        <v>23</v>
      </c>
      <c r="E30" s="265" t="s">
        <v>23</v>
      </c>
      <c r="F30" s="265" t="s">
        <v>23</v>
      </c>
      <c r="G30" s="248"/>
      <c r="H30" s="248"/>
    </row>
    <row r="31" spans="1:8" ht="15" customHeight="1">
      <c r="A31" s="266" t="s">
        <v>452</v>
      </c>
      <c r="B31" s="185">
        <v>170</v>
      </c>
      <c r="C31" s="573"/>
      <c r="D31" s="573"/>
      <c r="E31" s="256"/>
      <c r="F31" s="189"/>
      <c r="G31" s="248"/>
      <c r="H31" s="248"/>
    </row>
    <row r="32" spans="1:8" ht="15" customHeight="1">
      <c r="A32" s="266" t="s">
        <v>453</v>
      </c>
      <c r="B32" s="185">
        <v>180</v>
      </c>
      <c r="C32" s="573"/>
      <c r="D32" s="573"/>
      <c r="E32" s="256"/>
      <c r="F32" s="189"/>
      <c r="G32" s="248"/>
      <c r="H32" s="248"/>
    </row>
    <row r="33" spans="1:8" ht="15" customHeight="1">
      <c r="A33" s="266" t="s">
        <v>454</v>
      </c>
      <c r="B33" s="185">
        <v>190</v>
      </c>
      <c r="C33" s="573"/>
      <c r="D33" s="573"/>
      <c r="E33" s="256"/>
      <c r="F33" s="189"/>
      <c r="G33" s="248"/>
      <c r="H33" s="248"/>
    </row>
    <row r="34" spans="1:8" ht="15" customHeight="1">
      <c r="A34" s="255" t="s">
        <v>455</v>
      </c>
      <c r="B34" s="185">
        <v>200</v>
      </c>
      <c r="C34" s="573"/>
      <c r="D34" s="573"/>
      <c r="E34" s="256"/>
      <c r="F34" s="189"/>
      <c r="G34" s="248"/>
      <c r="H34" s="248"/>
    </row>
    <row r="35" spans="1:8" ht="15" customHeight="1">
      <c r="A35" s="266" t="s">
        <v>14</v>
      </c>
      <c r="B35" s="185">
        <v>210</v>
      </c>
      <c r="C35" s="573"/>
      <c r="D35" s="573"/>
      <c r="E35" s="256"/>
      <c r="F35" s="189"/>
      <c r="G35" s="248"/>
      <c r="H35" s="248"/>
    </row>
    <row r="36" spans="1:8" ht="15" customHeight="1">
      <c r="A36" s="192" t="s">
        <v>4</v>
      </c>
      <c r="B36" s="185">
        <v>220</v>
      </c>
      <c r="C36" s="573"/>
      <c r="D36" s="573"/>
      <c r="E36" s="256"/>
      <c r="F36" s="189"/>
      <c r="G36" s="248"/>
      <c r="H36" s="248"/>
    </row>
    <row r="37" spans="1:8" ht="15" customHeight="1">
      <c r="A37" s="267" t="s">
        <v>456</v>
      </c>
      <c r="B37" s="185">
        <v>230</v>
      </c>
      <c r="C37" s="573"/>
      <c r="D37" s="573"/>
      <c r="E37" s="256"/>
      <c r="F37" s="189"/>
      <c r="G37" s="248"/>
      <c r="H37" s="248"/>
    </row>
    <row r="38" spans="1:8" ht="15" customHeight="1">
      <c r="A38" s="268" t="s">
        <v>457</v>
      </c>
      <c r="B38" s="185">
        <v>240</v>
      </c>
      <c r="C38" s="573"/>
      <c r="D38" s="573"/>
      <c r="E38" s="256"/>
      <c r="F38" s="189"/>
      <c r="G38" s="248"/>
      <c r="H38" s="248"/>
    </row>
    <row r="39" spans="1:8" ht="15" customHeight="1">
      <c r="A39" s="268" t="s">
        <v>458</v>
      </c>
      <c r="B39" s="185">
        <v>250</v>
      </c>
      <c r="C39" s="573"/>
      <c r="D39" s="573"/>
      <c r="E39" s="256"/>
      <c r="F39" s="189"/>
      <c r="G39" s="248"/>
      <c r="H39" s="248"/>
    </row>
    <row r="40" spans="1:8" ht="30.6" customHeight="1">
      <c r="A40" s="236"/>
      <c r="B40" s="234"/>
      <c r="C40" s="263"/>
      <c r="D40" s="263"/>
      <c r="E40" s="226"/>
      <c r="F40" s="226"/>
      <c r="G40" s="248"/>
      <c r="H40" s="248"/>
    </row>
    <row r="41" spans="1:8">
      <c r="A41" s="264"/>
      <c r="B41" s="234"/>
      <c r="C41" s="694" t="s">
        <v>7</v>
      </c>
      <c r="D41" s="695"/>
      <c r="E41" s="694" t="s">
        <v>8</v>
      </c>
      <c r="F41" s="695"/>
      <c r="G41" s="248"/>
      <c r="H41" s="248"/>
    </row>
    <row r="42" spans="1:8" ht="24">
      <c r="A42" s="248"/>
      <c r="B42" s="234"/>
      <c r="C42" s="193" t="s">
        <v>459</v>
      </c>
      <c r="D42" s="193" t="s">
        <v>460</v>
      </c>
      <c r="E42" s="193" t="s">
        <v>459</v>
      </c>
      <c r="F42" s="193" t="s">
        <v>460</v>
      </c>
      <c r="G42" s="248"/>
      <c r="H42" s="248"/>
    </row>
    <row r="43" spans="1:8">
      <c r="A43" s="264"/>
      <c r="B43" s="262"/>
      <c r="C43" s="184">
        <v>70</v>
      </c>
      <c r="D43" s="184">
        <v>80</v>
      </c>
      <c r="E43" s="184">
        <v>90</v>
      </c>
      <c r="F43" s="184">
        <v>100</v>
      </c>
      <c r="G43" s="248"/>
      <c r="H43" s="248"/>
    </row>
    <row r="44" spans="1:8" ht="15" customHeight="1">
      <c r="A44" s="269" t="s">
        <v>461</v>
      </c>
      <c r="B44" s="185"/>
      <c r="C44" s="187" t="s">
        <v>23</v>
      </c>
      <c r="D44" s="187" t="s">
        <v>23</v>
      </c>
      <c r="E44" s="187" t="s">
        <v>23</v>
      </c>
      <c r="F44" s="187" t="s">
        <v>23</v>
      </c>
      <c r="G44" s="248"/>
      <c r="H44" s="248"/>
    </row>
    <row r="45" spans="1:8" ht="15" customHeight="1">
      <c r="A45" s="266" t="s">
        <v>462</v>
      </c>
      <c r="B45" s="185">
        <v>260</v>
      </c>
      <c r="C45" s="573"/>
      <c r="D45" s="573"/>
      <c r="E45" s="573"/>
      <c r="F45" s="573"/>
      <c r="G45" s="248"/>
      <c r="H45" s="256"/>
    </row>
    <row r="46" spans="1:8" ht="15" customHeight="1">
      <c r="A46" s="266" t="s">
        <v>463</v>
      </c>
      <c r="B46" s="185">
        <v>270</v>
      </c>
      <c r="C46" s="573"/>
      <c r="D46" s="573"/>
      <c r="E46" s="573"/>
      <c r="F46" s="573"/>
      <c r="G46" s="248"/>
      <c r="H46" s="256"/>
    </row>
    <row r="47" spans="1:8" ht="15" customHeight="1">
      <c r="A47" s="266" t="s">
        <v>464</v>
      </c>
      <c r="B47" s="185">
        <v>280</v>
      </c>
      <c r="C47" s="573"/>
      <c r="D47" s="573"/>
      <c r="E47" s="573"/>
      <c r="F47" s="573"/>
      <c r="G47" s="248"/>
      <c r="H47" s="256"/>
    </row>
    <row r="48" spans="1:8" ht="15" customHeight="1">
      <c r="A48" s="192" t="s">
        <v>4</v>
      </c>
      <c r="B48" s="185">
        <v>290</v>
      </c>
      <c r="C48" s="573"/>
      <c r="D48" s="573"/>
      <c r="E48" s="573"/>
      <c r="F48" s="573"/>
      <c r="G48" s="248"/>
      <c r="H48" s="256"/>
    </row>
    <row r="49" spans="1:8" ht="15" customHeight="1">
      <c r="A49" s="190" t="s">
        <v>465</v>
      </c>
      <c r="B49" s="185"/>
      <c r="C49" s="574"/>
      <c r="D49" s="574"/>
      <c r="E49" s="574"/>
      <c r="F49" s="574"/>
      <c r="G49" s="248"/>
      <c r="H49" s="248"/>
    </row>
    <row r="50" spans="1:8" ht="15" customHeight="1">
      <c r="A50" s="266" t="s">
        <v>462</v>
      </c>
      <c r="B50" s="185">
        <v>300</v>
      </c>
      <c r="C50" s="573"/>
      <c r="D50" s="573"/>
      <c r="E50" s="573"/>
      <c r="F50" s="573"/>
      <c r="G50" s="248"/>
      <c r="H50" s="256"/>
    </row>
    <row r="51" spans="1:8" ht="15" customHeight="1">
      <c r="A51" s="266" t="s">
        <v>463</v>
      </c>
      <c r="B51" s="185">
        <v>310</v>
      </c>
      <c r="C51" s="573"/>
      <c r="D51" s="573"/>
      <c r="E51" s="573"/>
      <c r="F51" s="573"/>
      <c r="G51" s="248"/>
      <c r="H51" s="256"/>
    </row>
    <row r="52" spans="1:8" ht="15" customHeight="1">
      <c r="A52" s="266" t="s">
        <v>464</v>
      </c>
      <c r="B52" s="185">
        <v>320</v>
      </c>
      <c r="C52" s="573"/>
      <c r="D52" s="573"/>
      <c r="E52" s="573"/>
      <c r="F52" s="573"/>
      <c r="G52" s="248"/>
      <c r="H52" s="256"/>
    </row>
    <row r="53" spans="1:8" ht="15" customHeight="1">
      <c r="A53" s="192" t="s">
        <v>4</v>
      </c>
      <c r="B53" s="185">
        <v>330</v>
      </c>
      <c r="C53" s="573"/>
      <c r="D53" s="573"/>
      <c r="E53" s="573"/>
      <c r="F53" s="573"/>
      <c r="G53" s="248"/>
      <c r="H53" s="256"/>
    </row>
    <row r="54" spans="1:8">
      <c r="A54" s="270"/>
      <c r="B54" s="234"/>
      <c r="C54" s="271"/>
      <c r="D54" s="271"/>
      <c r="E54" s="271"/>
      <c r="F54" s="271"/>
      <c r="G54" s="270"/>
      <c r="H54" s="270"/>
    </row>
    <row r="55" spans="1:8">
      <c r="A55" s="264"/>
      <c r="B55" s="234"/>
      <c r="C55" s="694" t="s">
        <v>7</v>
      </c>
      <c r="D55" s="696"/>
      <c r="E55" s="695"/>
      <c r="F55" s="694" t="s">
        <v>8</v>
      </c>
      <c r="G55" s="696"/>
      <c r="H55" s="695"/>
    </row>
    <row r="56" spans="1:8">
      <c r="A56" s="224"/>
      <c r="B56" s="234"/>
      <c r="C56" s="694" t="s">
        <v>466</v>
      </c>
      <c r="D56" s="696"/>
      <c r="E56" s="695"/>
      <c r="F56" s="694" t="s">
        <v>466</v>
      </c>
      <c r="G56" s="696"/>
      <c r="H56" s="695"/>
    </row>
    <row r="57" spans="1:8">
      <c r="A57" s="224"/>
      <c r="B57" s="234"/>
      <c r="C57" s="193" t="s">
        <v>467</v>
      </c>
      <c r="D57" s="193" t="s">
        <v>468</v>
      </c>
      <c r="E57" s="193" t="s">
        <v>469</v>
      </c>
      <c r="F57" s="193" t="s">
        <v>467</v>
      </c>
      <c r="G57" s="193" t="s">
        <v>468</v>
      </c>
      <c r="H57" s="193" t="s">
        <v>469</v>
      </c>
    </row>
    <row r="58" spans="1:8">
      <c r="A58" s="224"/>
      <c r="B58" s="262"/>
      <c r="C58" s="184">
        <v>110</v>
      </c>
      <c r="D58" s="184">
        <v>120</v>
      </c>
      <c r="E58" s="184">
        <v>130</v>
      </c>
      <c r="F58" s="184">
        <v>140</v>
      </c>
      <c r="G58" s="184">
        <v>150</v>
      </c>
      <c r="H58" s="184">
        <v>160</v>
      </c>
    </row>
    <row r="59" spans="1:8" ht="24">
      <c r="A59" s="190" t="s">
        <v>470</v>
      </c>
      <c r="B59" s="185"/>
      <c r="C59" s="187" t="s">
        <v>23</v>
      </c>
      <c r="D59" s="187" t="s">
        <v>23</v>
      </c>
      <c r="E59" s="187" t="s">
        <v>23</v>
      </c>
      <c r="F59" s="187" t="s">
        <v>23</v>
      </c>
      <c r="G59" s="187" t="s">
        <v>23</v>
      </c>
      <c r="H59" s="187" t="s">
        <v>23</v>
      </c>
    </row>
    <row r="60" spans="1:8" ht="15" customHeight="1">
      <c r="A60" s="266" t="s">
        <v>471</v>
      </c>
      <c r="B60" s="185">
        <v>340</v>
      </c>
      <c r="C60" s="573"/>
      <c r="D60" s="573"/>
      <c r="E60" s="573"/>
      <c r="F60" s="573"/>
      <c r="G60" s="571"/>
      <c r="H60" s="571"/>
    </row>
    <row r="61" spans="1:8" ht="15" customHeight="1">
      <c r="A61" s="272" t="s">
        <v>472</v>
      </c>
      <c r="B61" s="185">
        <v>350</v>
      </c>
      <c r="C61" s="573"/>
      <c r="D61" s="573"/>
      <c r="E61" s="573"/>
      <c r="F61" s="573"/>
      <c r="G61" s="571"/>
      <c r="H61" s="571"/>
    </row>
    <row r="62" spans="1:8" ht="36">
      <c r="A62" s="266" t="s">
        <v>473</v>
      </c>
      <c r="B62" s="185">
        <v>360</v>
      </c>
      <c r="C62" s="573"/>
      <c r="D62" s="573"/>
      <c r="E62" s="573"/>
      <c r="F62" s="573"/>
      <c r="G62" s="571"/>
      <c r="H62" s="571"/>
    </row>
    <row r="63" spans="1:8" ht="15" customHeight="1">
      <c r="A63" s="266" t="s">
        <v>474</v>
      </c>
      <c r="B63" s="185">
        <v>370</v>
      </c>
      <c r="C63" s="573"/>
      <c r="D63" s="573"/>
      <c r="E63" s="573"/>
      <c r="F63" s="573"/>
      <c r="G63" s="571"/>
      <c r="H63" s="571"/>
    </row>
    <row r="64" spans="1:8" ht="15" customHeight="1">
      <c r="A64" s="266" t="s">
        <v>475</v>
      </c>
      <c r="B64" s="185">
        <v>380</v>
      </c>
      <c r="C64" s="573"/>
      <c r="D64" s="573"/>
      <c r="E64" s="573"/>
      <c r="F64" s="573"/>
      <c r="G64" s="571"/>
      <c r="H64" s="571"/>
    </row>
    <row r="65" spans="1:8" ht="15" customHeight="1">
      <c r="A65" s="266" t="s">
        <v>476</v>
      </c>
      <c r="B65" s="185">
        <v>390</v>
      </c>
      <c r="C65" s="573"/>
      <c r="D65" s="573"/>
      <c r="E65" s="573"/>
      <c r="F65" s="573"/>
      <c r="G65" s="571"/>
      <c r="H65" s="571"/>
    </row>
    <row r="66" spans="1:8" ht="15" customHeight="1">
      <c r="A66" s="266" t="s">
        <v>477</v>
      </c>
      <c r="B66" s="185">
        <v>400</v>
      </c>
      <c r="C66" s="573"/>
      <c r="D66" s="573"/>
      <c r="E66" s="573"/>
      <c r="F66" s="573"/>
      <c r="G66" s="571"/>
      <c r="H66" s="571"/>
    </row>
  </sheetData>
  <sheetProtection password="83E0" sheet="1" objects="1" scenarios="1"/>
  <mergeCells count="6">
    <mergeCell ref="C41:D41"/>
    <mergeCell ref="E41:F41"/>
    <mergeCell ref="C55:E55"/>
    <mergeCell ref="F55:H55"/>
    <mergeCell ref="C56:E56"/>
    <mergeCell ref="F56:H56"/>
  </mergeCells>
  <pageMargins left="0.70866141732283472" right="0.70866141732283472" top="0.35433070866141736" bottom="0.35433070866141736" header="0.31496062992125984" footer="0.31496062992125984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>
    <pageSetUpPr fitToPage="1"/>
  </sheetPr>
  <dimension ref="A1:G35"/>
  <sheetViews>
    <sheetView workbookViewId="0"/>
  </sheetViews>
  <sheetFormatPr baseColWidth="10" defaultColWidth="11.5703125" defaultRowHeight="12.75"/>
  <cols>
    <col min="1" max="1" width="51" style="119" customWidth="1"/>
    <col min="2" max="2" width="11.5703125" style="119"/>
    <col min="3" max="7" width="15.7109375" style="119" customWidth="1"/>
    <col min="8" max="16384" width="11.5703125" style="119"/>
  </cols>
  <sheetData>
    <row r="1" spans="1:7">
      <c r="A1" s="247" t="s">
        <v>478</v>
      </c>
      <c r="B1" s="248"/>
      <c r="C1" s="248"/>
      <c r="D1" s="248"/>
      <c r="E1" s="248"/>
      <c r="F1" s="248"/>
      <c r="G1" s="248"/>
    </row>
    <row r="2" spans="1:7">
      <c r="A2" s="270" t="s">
        <v>479</v>
      </c>
      <c r="B2" s="248"/>
      <c r="C2" s="248"/>
      <c r="D2" s="248"/>
      <c r="E2" s="248"/>
      <c r="F2" s="248"/>
      <c r="G2" s="248"/>
    </row>
    <row r="3" spans="1:7">
      <c r="A3" s="248"/>
      <c r="B3" s="248"/>
      <c r="C3" s="248"/>
      <c r="D3" s="248"/>
      <c r="E3" s="248"/>
      <c r="F3" s="248"/>
      <c r="G3" s="248"/>
    </row>
    <row r="4" spans="1:7">
      <c r="A4" s="274" t="s">
        <v>480</v>
      </c>
      <c r="B4" s="261"/>
      <c r="C4" s="182"/>
      <c r="D4" s="180"/>
      <c r="E4" s="180"/>
      <c r="F4" s="180"/>
      <c r="G4" s="180"/>
    </row>
    <row r="5" spans="1:7">
      <c r="A5" s="233"/>
      <c r="B5" s="275"/>
      <c r="C5" s="221" t="s">
        <v>7</v>
      </c>
      <c r="D5" s="221" t="s">
        <v>8</v>
      </c>
      <c r="E5" s="228"/>
      <c r="F5" s="228"/>
      <c r="G5" s="228"/>
    </row>
    <row r="6" spans="1:7">
      <c r="A6" s="275"/>
      <c r="B6" s="224"/>
      <c r="C6" s="218">
        <v>10</v>
      </c>
      <c r="D6" s="218">
        <v>20</v>
      </c>
      <c r="E6" s="228"/>
      <c r="F6" s="228"/>
      <c r="G6" s="228"/>
    </row>
    <row r="7" spans="1:7">
      <c r="A7" s="190" t="s">
        <v>15</v>
      </c>
      <c r="B7" s="276"/>
      <c r="C7" s="277"/>
      <c r="D7" s="277"/>
      <c r="E7" s="248"/>
      <c r="F7" s="228"/>
      <c r="G7" s="228"/>
    </row>
    <row r="8" spans="1:7">
      <c r="A8" s="191" t="s">
        <v>481</v>
      </c>
      <c r="B8" s="207">
        <v>10</v>
      </c>
      <c r="C8" s="575"/>
      <c r="D8" s="575"/>
      <c r="E8" s="278"/>
      <c r="F8" s="228"/>
      <c r="G8" s="228"/>
    </row>
    <row r="9" spans="1:7">
      <c r="A9" s="186" t="s">
        <v>482</v>
      </c>
      <c r="B9" s="207">
        <v>20</v>
      </c>
      <c r="C9" s="575"/>
      <c r="D9" s="575"/>
      <c r="E9" s="278"/>
      <c r="F9" s="228"/>
      <c r="G9" s="228"/>
    </row>
    <row r="10" spans="1:7">
      <c r="A10" s="186" t="s">
        <v>483</v>
      </c>
      <c r="B10" s="207">
        <v>30</v>
      </c>
      <c r="C10" s="575"/>
      <c r="D10" s="575"/>
      <c r="E10" s="278"/>
      <c r="F10" s="228"/>
      <c r="G10" s="228"/>
    </row>
    <row r="11" spans="1:7">
      <c r="A11" s="191" t="s">
        <v>246</v>
      </c>
      <c r="B11" s="207">
        <v>40</v>
      </c>
      <c r="C11" s="575"/>
      <c r="D11" s="575"/>
      <c r="E11" s="278"/>
      <c r="F11" s="228"/>
      <c r="G11" s="228"/>
    </row>
    <row r="12" spans="1:7">
      <c r="A12" s="191" t="s">
        <v>484</v>
      </c>
      <c r="B12" s="207">
        <v>50</v>
      </c>
      <c r="C12" s="575"/>
      <c r="D12" s="575"/>
      <c r="E12" s="278"/>
      <c r="F12" s="228"/>
      <c r="G12" s="228"/>
    </row>
    <row r="13" spans="1:7">
      <c r="A13" s="191" t="s">
        <v>295</v>
      </c>
      <c r="B13" s="207">
        <v>60</v>
      </c>
      <c r="C13" s="575"/>
      <c r="D13" s="575"/>
      <c r="E13" s="278"/>
      <c r="F13" s="228"/>
      <c r="G13" s="228"/>
    </row>
    <row r="14" spans="1:7">
      <c r="A14" s="192" t="s">
        <v>16</v>
      </c>
      <c r="B14" s="207">
        <v>70</v>
      </c>
      <c r="C14" s="575"/>
      <c r="D14" s="575"/>
      <c r="E14" s="278"/>
      <c r="F14" s="228"/>
      <c r="G14" s="228"/>
    </row>
    <row r="15" spans="1:7">
      <c r="A15" s="190" t="s">
        <v>17</v>
      </c>
      <c r="B15" s="276"/>
      <c r="C15" s="577"/>
      <c r="D15" s="577"/>
      <c r="E15" s="228"/>
      <c r="F15" s="228"/>
      <c r="G15" s="228"/>
    </row>
    <row r="16" spans="1:7">
      <c r="A16" s="191" t="s">
        <v>485</v>
      </c>
      <c r="B16" s="207">
        <v>80</v>
      </c>
      <c r="C16" s="575"/>
      <c r="D16" s="575"/>
      <c r="E16" s="278"/>
      <c r="F16" s="228"/>
      <c r="G16" s="228"/>
    </row>
    <row r="17" spans="1:7">
      <c r="A17" s="186" t="s">
        <v>486</v>
      </c>
      <c r="B17" s="207">
        <v>90</v>
      </c>
      <c r="C17" s="575"/>
      <c r="D17" s="575"/>
      <c r="E17" s="278"/>
      <c r="F17" s="228"/>
      <c r="G17" s="228"/>
    </row>
    <row r="18" spans="1:7">
      <c r="A18" s="186" t="s">
        <v>487</v>
      </c>
      <c r="B18" s="207">
        <v>100</v>
      </c>
      <c r="C18" s="575"/>
      <c r="D18" s="575"/>
      <c r="E18" s="278"/>
      <c r="F18" s="228"/>
      <c r="G18" s="228"/>
    </row>
    <row r="19" spans="1:7">
      <c r="A19" s="191" t="s">
        <v>488</v>
      </c>
      <c r="B19" s="207">
        <v>110</v>
      </c>
      <c r="C19" s="575"/>
      <c r="D19" s="575"/>
      <c r="E19" s="278"/>
      <c r="F19" s="228"/>
      <c r="G19" s="228"/>
    </row>
    <row r="20" spans="1:7">
      <c r="A20" s="191" t="s">
        <v>489</v>
      </c>
      <c r="B20" s="207">
        <v>120</v>
      </c>
      <c r="C20" s="575"/>
      <c r="D20" s="575"/>
      <c r="E20" s="278"/>
      <c r="F20" s="228"/>
      <c r="G20" s="228"/>
    </row>
    <row r="21" spans="1:7">
      <c r="A21" s="191" t="s">
        <v>296</v>
      </c>
      <c r="B21" s="207">
        <v>130</v>
      </c>
      <c r="C21" s="575"/>
      <c r="D21" s="575"/>
      <c r="E21" s="278"/>
      <c r="F21" s="228"/>
      <c r="G21" s="228"/>
    </row>
    <row r="22" spans="1:7">
      <c r="A22" s="192" t="s">
        <v>18</v>
      </c>
      <c r="B22" s="207">
        <v>140</v>
      </c>
      <c r="C22" s="575"/>
      <c r="D22" s="575"/>
      <c r="E22" s="235"/>
      <c r="F22" s="260"/>
      <c r="G22" s="260"/>
    </row>
    <row r="23" spans="1:7">
      <c r="A23" s="190" t="s">
        <v>480</v>
      </c>
      <c r="B23" s="207">
        <v>150</v>
      </c>
      <c r="C23" s="575"/>
      <c r="D23" s="575"/>
      <c r="E23" s="256"/>
      <c r="F23" s="279"/>
      <c r="G23" s="279"/>
    </row>
    <row r="24" spans="1:7">
      <c r="A24" s="248"/>
      <c r="B24" s="248"/>
      <c r="C24" s="280"/>
      <c r="D24" s="263"/>
      <c r="E24" s="248"/>
      <c r="F24" s="248"/>
      <c r="G24" s="248"/>
    </row>
    <row r="25" spans="1:7">
      <c r="A25" s="274" t="s">
        <v>490</v>
      </c>
      <c r="B25" s="228"/>
      <c r="C25" s="281"/>
      <c r="D25" s="281"/>
      <c r="E25" s="228"/>
      <c r="F25" s="228"/>
      <c r="G25" s="228"/>
    </row>
    <row r="26" spans="1:7" ht="36">
      <c r="A26" s="201"/>
      <c r="B26" s="275"/>
      <c r="C26" s="221" t="s">
        <v>491</v>
      </c>
      <c r="D26" s="221" t="s">
        <v>492</v>
      </c>
      <c r="E26" s="221" t="s">
        <v>493</v>
      </c>
      <c r="F26" s="221" t="s">
        <v>494</v>
      </c>
      <c r="G26" s="221" t="s">
        <v>495</v>
      </c>
    </row>
    <row r="27" spans="1:7">
      <c r="A27" s="275"/>
      <c r="B27" s="275"/>
      <c r="C27" s="282">
        <v>30</v>
      </c>
      <c r="D27" s="282">
        <v>40</v>
      </c>
      <c r="E27" s="282">
        <v>50</v>
      </c>
      <c r="F27" s="282">
        <v>60</v>
      </c>
      <c r="G27" s="282">
        <v>70</v>
      </c>
    </row>
    <row r="28" spans="1:7">
      <c r="A28" s="237" t="s">
        <v>496</v>
      </c>
      <c r="B28" s="207">
        <v>160</v>
      </c>
      <c r="C28" s="575"/>
      <c r="D28" s="575"/>
      <c r="E28" s="576"/>
      <c r="F28" s="576"/>
      <c r="G28" s="576"/>
    </row>
    <row r="29" spans="1:7">
      <c r="A29" s="237" t="s">
        <v>497</v>
      </c>
      <c r="B29" s="207">
        <v>170</v>
      </c>
      <c r="C29" s="575"/>
      <c r="D29" s="575"/>
      <c r="E29" s="576"/>
      <c r="F29" s="576"/>
      <c r="G29" s="576"/>
    </row>
    <row r="30" spans="1:7">
      <c r="A30" s="237" t="s">
        <v>498</v>
      </c>
      <c r="B30" s="207">
        <v>180</v>
      </c>
      <c r="C30" s="575"/>
      <c r="D30" s="575"/>
      <c r="E30" s="576"/>
      <c r="F30" s="576"/>
      <c r="G30" s="576"/>
    </row>
    <row r="31" spans="1:7" ht="24">
      <c r="A31" s="237" t="s">
        <v>499</v>
      </c>
      <c r="B31" s="207">
        <v>190</v>
      </c>
      <c r="C31" s="575"/>
      <c r="D31" s="575"/>
      <c r="E31" s="576"/>
      <c r="F31" s="576"/>
      <c r="G31" s="576"/>
    </row>
    <row r="32" spans="1:7">
      <c r="A32" s="237" t="s">
        <v>500</v>
      </c>
      <c r="B32" s="207">
        <v>200</v>
      </c>
      <c r="C32" s="575"/>
      <c r="D32" s="575"/>
      <c r="E32" s="576"/>
      <c r="F32" s="576"/>
      <c r="G32" s="576"/>
    </row>
    <row r="33" spans="1:7">
      <c r="A33" s="237" t="s">
        <v>14</v>
      </c>
      <c r="B33" s="207">
        <v>210</v>
      </c>
      <c r="C33" s="575"/>
      <c r="D33" s="575"/>
      <c r="E33" s="576"/>
      <c r="F33" s="576"/>
      <c r="G33" s="576"/>
    </row>
    <row r="34" spans="1:7">
      <c r="A34" s="190" t="s">
        <v>4</v>
      </c>
      <c r="B34" s="207">
        <v>220</v>
      </c>
      <c r="C34" s="575"/>
      <c r="D34" s="575"/>
      <c r="E34" s="576"/>
      <c r="F34" s="576"/>
      <c r="G34" s="576"/>
    </row>
    <row r="35" spans="1:7">
      <c r="B35" s="260"/>
      <c r="C35" s="260"/>
      <c r="D35" s="260"/>
      <c r="E35" s="260"/>
      <c r="F35" s="260"/>
      <c r="G35" s="260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>
      <selection activeCell="A48" sqref="A48"/>
    </sheetView>
  </sheetViews>
  <sheetFormatPr baseColWidth="10" defaultColWidth="11.42578125" defaultRowHeight="12"/>
  <cols>
    <col min="1" max="1" width="53.140625" style="409" customWidth="1"/>
    <col min="2" max="2" width="6.7109375" style="409" bestFit="1" customWidth="1"/>
    <col min="3" max="4" width="39.85546875" style="409" bestFit="1" customWidth="1"/>
    <col min="5" max="5" width="38.5703125" style="409" bestFit="1" customWidth="1"/>
    <col min="6" max="6" width="41.140625" style="409" bestFit="1" customWidth="1"/>
    <col min="7" max="9" width="11.28515625" style="409" customWidth="1"/>
    <col min="10" max="10" width="11.42578125" style="410"/>
    <col min="11" max="16384" width="11.42578125" style="409"/>
  </cols>
  <sheetData>
    <row r="1" spans="1:14">
      <c r="A1" s="408" t="s">
        <v>501</v>
      </c>
    </row>
    <row r="2" spans="1:14">
      <c r="A2" s="411" t="s">
        <v>502</v>
      </c>
    </row>
    <row r="4" spans="1:14" s="417" customFormat="1">
      <c r="A4" s="412" t="s">
        <v>887</v>
      </c>
      <c r="B4" s="413"/>
      <c r="C4" s="414"/>
      <c r="D4" s="414"/>
      <c r="E4" s="415"/>
      <c r="F4" s="415"/>
      <c r="G4" s="415"/>
      <c r="H4" s="415"/>
      <c r="I4" s="415"/>
      <c r="J4" s="415"/>
      <c r="K4" s="416"/>
      <c r="M4" s="416"/>
      <c r="N4" s="416"/>
    </row>
    <row r="5" spans="1:14" s="420" customFormat="1">
      <c r="A5" s="369" t="s">
        <v>881</v>
      </c>
      <c r="B5" s="413"/>
      <c r="C5" s="418"/>
      <c r="D5" s="418"/>
      <c r="E5" s="410"/>
      <c r="F5" s="419"/>
      <c r="G5" s="419"/>
      <c r="H5" s="419"/>
      <c r="I5" s="419"/>
      <c r="J5" s="419"/>
      <c r="L5" s="421"/>
    </row>
    <row r="6" spans="1:14" s="420" customFormat="1">
      <c r="A6" s="369" t="s">
        <v>882</v>
      </c>
      <c r="B6" s="413"/>
      <c r="C6" s="418"/>
      <c r="D6" s="418"/>
      <c r="E6" s="410"/>
      <c r="F6" s="419"/>
      <c r="G6" s="419"/>
      <c r="H6" s="419"/>
      <c r="I6" s="419"/>
      <c r="J6" s="419"/>
      <c r="L6" s="370"/>
    </row>
    <row r="8" spans="1:14">
      <c r="A8" s="411" t="s">
        <v>503</v>
      </c>
    </row>
    <row r="10" spans="1:14" ht="24">
      <c r="A10" s="411"/>
      <c r="B10" s="422"/>
      <c r="C10" s="423" t="s">
        <v>504</v>
      </c>
      <c r="D10" s="423" t="s">
        <v>505</v>
      </c>
      <c r="E10" s="423" t="s">
        <v>506</v>
      </c>
      <c r="F10" s="423" t="s">
        <v>507</v>
      </c>
      <c r="G10" s="384"/>
      <c r="H10" s="384"/>
      <c r="I10" s="384"/>
    </row>
    <row r="11" spans="1:14">
      <c r="A11" s="411"/>
      <c r="B11" s="422"/>
      <c r="C11" s="424">
        <v>10</v>
      </c>
      <c r="D11" s="424">
        <v>20</v>
      </c>
      <c r="E11" s="424">
        <v>30</v>
      </c>
      <c r="F11" s="424">
        <v>40</v>
      </c>
      <c r="G11" s="425"/>
      <c r="H11" s="425"/>
      <c r="I11" s="425"/>
    </row>
    <row r="12" spans="1:14">
      <c r="A12" s="426" t="s">
        <v>247</v>
      </c>
      <c r="B12" s="427">
        <v>10</v>
      </c>
      <c r="C12" s="578"/>
      <c r="D12" s="578"/>
      <c r="E12" s="578"/>
      <c r="F12" s="578"/>
      <c r="G12" s="372"/>
      <c r="H12" s="415"/>
      <c r="I12" s="415"/>
      <c r="J12" s="428"/>
      <c r="K12" s="365"/>
      <c r="L12" s="365"/>
    </row>
    <row r="13" spans="1:14">
      <c r="A13" s="429" t="s">
        <v>508</v>
      </c>
      <c r="B13" s="427">
        <v>20</v>
      </c>
      <c r="C13" s="578"/>
      <c r="D13" s="578"/>
      <c r="E13" s="578"/>
      <c r="F13" s="578"/>
      <c r="G13" s="372"/>
      <c r="H13" s="415"/>
      <c r="I13" s="373"/>
      <c r="J13" s="428"/>
      <c r="K13" s="365"/>
      <c r="L13" s="365"/>
      <c r="M13" s="365"/>
    </row>
    <row r="14" spans="1:14">
      <c r="A14" s="429" t="s">
        <v>509</v>
      </c>
      <c r="B14" s="427">
        <v>30</v>
      </c>
      <c r="C14" s="578"/>
      <c r="D14" s="578"/>
      <c r="E14" s="578"/>
      <c r="F14" s="578"/>
      <c r="G14" s="372"/>
      <c r="H14" s="415"/>
      <c r="I14" s="373"/>
      <c r="J14" s="428"/>
      <c r="K14" s="365"/>
      <c r="L14" s="365"/>
      <c r="M14" s="365"/>
    </row>
    <row r="15" spans="1:14">
      <c r="A15" s="429" t="s">
        <v>510</v>
      </c>
      <c r="B15" s="427">
        <v>40</v>
      </c>
      <c r="C15" s="578"/>
      <c r="D15" s="578"/>
      <c r="E15" s="578"/>
      <c r="F15" s="578"/>
      <c r="G15" s="372"/>
      <c r="H15" s="415"/>
      <c r="I15" s="373"/>
      <c r="J15" s="428"/>
      <c r="K15" s="365"/>
      <c r="L15" s="365"/>
      <c r="M15" s="365"/>
    </row>
    <row r="16" spans="1:14">
      <c r="A16" s="429" t="s">
        <v>511</v>
      </c>
      <c r="B16" s="427">
        <v>50</v>
      </c>
      <c r="C16" s="578"/>
      <c r="D16" s="578"/>
      <c r="E16" s="578"/>
      <c r="F16" s="578"/>
      <c r="G16" s="372"/>
      <c r="H16" s="415"/>
      <c r="I16" s="373"/>
      <c r="J16" s="428"/>
      <c r="K16" s="365"/>
      <c r="L16" s="365"/>
      <c r="M16" s="365"/>
    </row>
    <row r="17" spans="1:13">
      <c r="A17" s="429" t="s">
        <v>512</v>
      </c>
      <c r="B17" s="427">
        <v>60</v>
      </c>
      <c r="C17" s="578"/>
      <c r="D17" s="578"/>
      <c r="E17" s="578"/>
      <c r="F17" s="578"/>
      <c r="G17" s="372"/>
      <c r="H17" s="415"/>
      <c r="I17" s="373"/>
      <c r="J17" s="428"/>
      <c r="K17" s="365"/>
      <c r="L17" s="365"/>
      <c r="M17" s="365"/>
    </row>
    <row r="18" spans="1:13">
      <c r="A18" s="429" t="s">
        <v>514</v>
      </c>
      <c r="B18" s="427">
        <v>80</v>
      </c>
      <c r="C18" s="578"/>
      <c r="D18" s="578"/>
      <c r="E18" s="578"/>
      <c r="F18" s="578"/>
      <c r="G18" s="372"/>
      <c r="H18" s="415"/>
      <c r="I18" s="373"/>
      <c r="J18" s="428"/>
      <c r="K18" s="365"/>
      <c r="L18" s="365"/>
      <c r="M18" s="365"/>
    </row>
    <row r="19" spans="1:13">
      <c r="A19" s="426" t="s">
        <v>265</v>
      </c>
      <c r="B19" s="427">
        <v>90</v>
      </c>
      <c r="C19" s="578"/>
      <c r="D19" s="578"/>
      <c r="E19" s="578"/>
      <c r="F19" s="578"/>
      <c r="G19" s="372"/>
      <c r="H19" s="415"/>
      <c r="I19" s="415"/>
      <c r="J19" s="428"/>
      <c r="K19" s="403"/>
      <c r="L19" s="403"/>
    </row>
    <row r="20" spans="1:13">
      <c r="A20" s="429" t="s">
        <v>515</v>
      </c>
      <c r="B20" s="427">
        <v>100</v>
      </c>
      <c r="C20" s="578"/>
      <c r="D20" s="578"/>
      <c r="E20" s="578"/>
      <c r="F20" s="578"/>
      <c r="G20" s="372"/>
      <c r="H20" s="415"/>
      <c r="I20" s="373"/>
      <c r="J20" s="428"/>
      <c r="K20" s="365"/>
      <c r="L20" s="365"/>
      <c r="M20" s="365"/>
    </row>
    <row r="21" spans="1:13">
      <c r="A21" s="429" t="s">
        <v>516</v>
      </c>
      <c r="B21" s="427">
        <v>110</v>
      </c>
      <c r="C21" s="578"/>
      <c r="D21" s="578"/>
      <c r="E21" s="578"/>
      <c r="F21" s="578"/>
      <c r="G21" s="372"/>
      <c r="H21" s="415"/>
      <c r="I21" s="373"/>
      <c r="J21" s="428"/>
      <c r="K21" s="365"/>
      <c r="L21" s="365"/>
      <c r="M21" s="365"/>
    </row>
    <row r="22" spans="1:13">
      <c r="A22" s="429" t="s">
        <v>517</v>
      </c>
      <c r="B22" s="427">
        <v>120</v>
      </c>
      <c r="C22" s="578"/>
      <c r="D22" s="578"/>
      <c r="E22" s="578"/>
      <c r="F22" s="578"/>
      <c r="G22" s="372"/>
      <c r="H22" s="415"/>
      <c r="I22" s="373"/>
      <c r="J22" s="428"/>
      <c r="K22" s="365"/>
      <c r="L22" s="365"/>
      <c r="M22" s="365"/>
    </row>
    <row r="23" spans="1:13">
      <c r="A23" s="429" t="s">
        <v>518</v>
      </c>
      <c r="B23" s="427">
        <v>130</v>
      </c>
      <c r="C23" s="578"/>
      <c r="D23" s="578"/>
      <c r="E23" s="578"/>
      <c r="F23" s="578"/>
      <c r="G23" s="372"/>
      <c r="H23" s="415"/>
      <c r="I23" s="373"/>
      <c r="J23" s="428"/>
      <c r="K23" s="365"/>
      <c r="L23" s="365"/>
      <c r="M23" s="365"/>
    </row>
    <row r="24" spans="1:13">
      <c r="A24" s="429" t="s">
        <v>512</v>
      </c>
      <c r="B24" s="427">
        <v>140</v>
      </c>
      <c r="C24" s="578"/>
      <c r="D24" s="578"/>
      <c r="E24" s="578"/>
      <c r="F24" s="578"/>
      <c r="G24" s="372"/>
      <c r="H24" s="415"/>
      <c r="I24" s="373"/>
      <c r="J24" s="428"/>
      <c r="K24" s="365"/>
      <c r="L24" s="365"/>
      <c r="M24" s="365"/>
    </row>
    <row r="25" spans="1:13">
      <c r="A25" s="429" t="s">
        <v>519</v>
      </c>
      <c r="B25" s="427">
        <v>150</v>
      </c>
      <c r="C25" s="578"/>
      <c r="D25" s="578"/>
      <c r="E25" s="578"/>
      <c r="F25" s="578"/>
      <c r="G25" s="372"/>
      <c r="H25" s="415"/>
      <c r="I25" s="373"/>
      <c r="J25" s="428"/>
      <c r="K25" s="365"/>
      <c r="L25" s="365"/>
      <c r="M25" s="365"/>
    </row>
    <row r="26" spans="1:13">
      <c r="A26" s="429" t="s">
        <v>521</v>
      </c>
      <c r="B26" s="427">
        <v>170</v>
      </c>
      <c r="C26" s="578"/>
      <c r="D26" s="578"/>
      <c r="E26" s="578"/>
      <c r="F26" s="578"/>
      <c r="G26" s="372"/>
      <c r="H26" s="415"/>
      <c r="I26" s="373"/>
      <c r="J26" s="428"/>
      <c r="K26" s="365"/>
      <c r="L26" s="365"/>
      <c r="M26" s="365"/>
    </row>
    <row r="27" spans="1:13">
      <c r="A27" s="426" t="s">
        <v>522</v>
      </c>
      <c r="B27" s="430">
        <v>180</v>
      </c>
      <c r="C27" s="578"/>
      <c r="D27" s="578"/>
      <c r="E27" s="578"/>
      <c r="F27" s="578"/>
      <c r="G27" s="372"/>
      <c r="H27" s="415"/>
      <c r="I27" s="415"/>
      <c r="J27" s="428"/>
      <c r="K27" s="365"/>
      <c r="L27" s="365"/>
    </row>
    <row r="28" spans="1:13">
      <c r="A28" s="429" t="s">
        <v>523</v>
      </c>
      <c r="B28" s="427">
        <v>190</v>
      </c>
      <c r="C28" s="578"/>
      <c r="D28" s="578"/>
      <c r="E28" s="578"/>
      <c r="F28" s="578"/>
      <c r="G28" s="372"/>
      <c r="H28" s="415"/>
      <c r="I28" s="373"/>
      <c r="J28" s="428"/>
      <c r="K28" s="365"/>
      <c r="L28" s="365"/>
      <c r="M28" s="365"/>
    </row>
    <row r="29" spans="1:13">
      <c r="A29" s="429" t="s">
        <v>524</v>
      </c>
      <c r="B29" s="427">
        <v>200</v>
      </c>
      <c r="C29" s="578"/>
      <c r="D29" s="578"/>
      <c r="E29" s="578"/>
      <c r="F29" s="578"/>
      <c r="G29" s="372"/>
      <c r="H29" s="415"/>
      <c r="I29" s="373"/>
      <c r="J29" s="428"/>
      <c r="K29" s="365"/>
      <c r="L29" s="365"/>
      <c r="M29" s="365"/>
    </row>
    <row r="30" spans="1:13">
      <c r="A30" s="429" t="s">
        <v>525</v>
      </c>
      <c r="B30" s="427">
        <v>210</v>
      </c>
      <c r="C30" s="578"/>
      <c r="D30" s="578"/>
      <c r="E30" s="578"/>
      <c r="F30" s="578"/>
      <c r="G30" s="372"/>
      <c r="H30" s="415"/>
      <c r="I30" s="373"/>
      <c r="J30" s="428"/>
      <c r="K30" s="365"/>
      <c r="L30" s="365"/>
      <c r="M30" s="365"/>
    </row>
    <row r="31" spans="1:13">
      <c r="A31" s="429" t="s">
        <v>526</v>
      </c>
      <c r="B31" s="427">
        <v>220</v>
      </c>
      <c r="C31" s="578"/>
      <c r="D31" s="578"/>
      <c r="E31" s="578"/>
      <c r="F31" s="578"/>
      <c r="G31" s="372"/>
      <c r="H31" s="415"/>
      <c r="I31" s="373"/>
      <c r="J31" s="428"/>
      <c r="K31" s="365"/>
      <c r="L31" s="365"/>
      <c r="M31" s="365"/>
    </row>
    <row r="32" spans="1:13">
      <c r="A32" s="429" t="s">
        <v>527</v>
      </c>
      <c r="B32" s="427">
        <v>230</v>
      </c>
      <c r="C32" s="578"/>
      <c r="D32" s="578"/>
      <c r="E32" s="578"/>
      <c r="F32" s="578"/>
      <c r="G32" s="372"/>
      <c r="H32" s="415"/>
      <c r="I32" s="373"/>
      <c r="J32" s="428"/>
      <c r="K32" s="365"/>
      <c r="L32" s="365"/>
      <c r="M32" s="365"/>
    </row>
    <row r="33" spans="1:13">
      <c r="A33" s="429" t="s">
        <v>528</v>
      </c>
      <c r="B33" s="427">
        <v>240</v>
      </c>
      <c r="C33" s="578"/>
      <c r="D33" s="578"/>
      <c r="E33" s="578"/>
      <c r="F33" s="578"/>
      <c r="G33" s="372"/>
      <c r="H33" s="415"/>
      <c r="I33" s="373"/>
      <c r="J33" s="428"/>
      <c r="K33" s="365"/>
      <c r="L33" s="365"/>
      <c r="M33" s="365"/>
    </row>
    <row r="34" spans="1:13">
      <c r="A34" s="429" t="s">
        <v>513</v>
      </c>
      <c r="B34" s="427">
        <v>241</v>
      </c>
      <c r="C34" s="578"/>
      <c r="D34" s="578"/>
      <c r="E34" s="578"/>
      <c r="F34" s="578"/>
      <c r="G34" s="372"/>
      <c r="H34" s="415"/>
      <c r="I34" s="373"/>
      <c r="J34" s="428"/>
      <c r="K34" s="365"/>
      <c r="L34" s="365"/>
      <c r="M34" s="365"/>
    </row>
    <row r="35" spans="1:13">
      <c r="A35" s="429" t="s">
        <v>520</v>
      </c>
      <c r="B35" s="427">
        <v>242</v>
      </c>
      <c r="C35" s="578"/>
      <c r="D35" s="578"/>
      <c r="E35" s="578"/>
      <c r="F35" s="578"/>
      <c r="G35" s="372"/>
      <c r="H35" s="415"/>
      <c r="I35" s="373"/>
      <c r="J35" s="428"/>
      <c r="K35" s="365"/>
      <c r="L35" s="365"/>
      <c r="M35" s="365"/>
    </row>
    <row r="36" spans="1:13">
      <c r="A36" s="426" t="s">
        <v>529</v>
      </c>
      <c r="B36" s="427">
        <v>250</v>
      </c>
      <c r="C36" s="578"/>
      <c r="D36" s="578"/>
      <c r="E36" s="578"/>
      <c r="F36" s="578"/>
      <c r="G36" s="372"/>
      <c r="H36" s="415"/>
      <c r="I36" s="415"/>
      <c r="J36" s="428"/>
      <c r="K36" s="365"/>
      <c r="L36" s="365"/>
    </row>
    <row r="37" spans="1:13">
      <c r="A37" s="429" t="s">
        <v>523</v>
      </c>
      <c r="B37" s="427">
        <v>260</v>
      </c>
      <c r="C37" s="578"/>
      <c r="D37" s="578"/>
      <c r="E37" s="578"/>
      <c r="F37" s="578"/>
      <c r="G37" s="372"/>
      <c r="H37" s="415"/>
      <c r="I37" s="373"/>
      <c r="J37" s="428"/>
      <c r="K37" s="365"/>
      <c r="L37" s="365"/>
      <c r="M37" s="365"/>
    </row>
    <row r="38" spans="1:13">
      <c r="A38" s="429" t="s">
        <v>530</v>
      </c>
      <c r="B38" s="427">
        <v>270</v>
      </c>
      <c r="C38" s="578"/>
      <c r="D38" s="578"/>
      <c r="E38" s="578"/>
      <c r="F38" s="578"/>
      <c r="G38" s="372"/>
      <c r="H38" s="415"/>
      <c r="I38" s="373"/>
      <c r="J38" s="428"/>
      <c r="K38" s="365"/>
      <c r="L38" s="365"/>
      <c r="M38" s="365"/>
    </row>
    <row r="39" spans="1:13">
      <c r="A39" s="429" t="s">
        <v>526</v>
      </c>
      <c r="B39" s="427">
        <v>280</v>
      </c>
      <c r="C39" s="578"/>
      <c r="D39" s="578"/>
      <c r="E39" s="578"/>
      <c r="F39" s="578"/>
      <c r="G39" s="372"/>
      <c r="H39" s="415"/>
      <c r="I39" s="373"/>
      <c r="J39" s="428"/>
      <c r="K39" s="365"/>
      <c r="L39" s="365"/>
      <c r="M39" s="365"/>
    </row>
    <row r="40" spans="1:13">
      <c r="A40" s="429" t="s">
        <v>525</v>
      </c>
      <c r="B40" s="427">
        <v>290</v>
      </c>
      <c r="C40" s="578"/>
      <c r="D40" s="578"/>
      <c r="E40" s="578"/>
      <c r="F40" s="578"/>
      <c r="G40" s="372"/>
      <c r="H40" s="415"/>
      <c r="I40" s="373"/>
      <c r="J40" s="428"/>
      <c r="K40" s="365"/>
      <c r="L40" s="365"/>
      <c r="M40" s="365"/>
    </row>
    <row r="41" spans="1:13">
      <c r="A41" s="429" t="s">
        <v>528</v>
      </c>
      <c r="B41" s="427">
        <v>300</v>
      </c>
      <c r="C41" s="578"/>
      <c r="D41" s="578"/>
      <c r="E41" s="578"/>
      <c r="F41" s="578"/>
      <c r="G41" s="372"/>
      <c r="H41" s="415"/>
      <c r="I41" s="373"/>
      <c r="J41" s="428"/>
      <c r="K41" s="365"/>
      <c r="L41" s="365"/>
      <c r="M41" s="365"/>
    </row>
    <row r="42" spans="1:13">
      <c r="A42" s="426" t="s">
        <v>531</v>
      </c>
      <c r="B42" s="427">
        <v>310</v>
      </c>
      <c r="C42" s="578"/>
      <c r="D42" s="578"/>
      <c r="E42" s="578"/>
      <c r="F42" s="578"/>
      <c r="G42" s="372"/>
      <c r="H42" s="415"/>
      <c r="I42" s="415"/>
      <c r="J42" s="428"/>
      <c r="K42" s="365"/>
      <c r="L42" s="365"/>
    </row>
    <row r="43" spans="1:13">
      <c r="A43" s="426" t="s">
        <v>532</v>
      </c>
      <c r="B43" s="427">
        <v>320</v>
      </c>
      <c r="C43" s="578"/>
      <c r="D43" s="578"/>
      <c r="E43" s="578"/>
      <c r="F43" s="578"/>
      <c r="G43" s="415"/>
      <c r="J43" s="428"/>
      <c r="K43" s="365"/>
      <c r="L43" s="365"/>
    </row>
    <row r="44" spans="1:13" ht="12" customHeight="1">
      <c r="A44" s="431" t="s">
        <v>1</v>
      </c>
      <c r="B44" s="427">
        <v>330</v>
      </c>
      <c r="C44" s="578"/>
      <c r="D44" s="578"/>
      <c r="E44" s="578"/>
      <c r="F44" s="578"/>
      <c r="G44" s="433"/>
      <c r="H44" s="433"/>
      <c r="I44" s="433"/>
      <c r="J44" s="428"/>
      <c r="K44" s="365"/>
      <c r="L44" s="365"/>
    </row>
    <row r="45" spans="1:13">
      <c r="A45" s="433"/>
      <c r="B45" s="434"/>
      <c r="C45" s="435"/>
      <c r="D45" s="416"/>
      <c r="E45" s="416"/>
      <c r="F45" s="433"/>
      <c r="G45" s="435"/>
      <c r="H45" s="435"/>
      <c r="I45" s="435"/>
    </row>
    <row r="46" spans="1:13">
      <c r="A46" s="433"/>
      <c r="B46" s="434"/>
      <c r="D46" s="433"/>
      <c r="E46" s="433"/>
      <c r="F46" s="416"/>
      <c r="G46" s="433"/>
      <c r="H46" s="433"/>
      <c r="I46" s="433"/>
    </row>
    <row r="47" spans="1:13" s="436" customFormat="1">
      <c r="A47" s="433"/>
      <c r="B47" s="434"/>
      <c r="C47" s="435"/>
      <c r="G47" s="416"/>
      <c r="H47" s="416"/>
      <c r="I47" s="416"/>
      <c r="J47" s="437"/>
    </row>
    <row r="48" spans="1:13" s="436" customFormat="1">
      <c r="A48" s="433"/>
      <c r="B48" s="434"/>
      <c r="C48" s="433"/>
      <c r="D48" s="433"/>
      <c r="E48" s="433"/>
      <c r="F48" s="433"/>
      <c r="G48" s="433"/>
      <c r="H48" s="433"/>
      <c r="I48" s="433"/>
      <c r="J48" s="437"/>
    </row>
    <row r="49" spans="1:10" s="436" customFormat="1">
      <c r="A49" s="433"/>
      <c r="B49" s="434"/>
      <c r="C49" s="433"/>
      <c r="D49" s="433"/>
      <c r="E49" s="433"/>
      <c r="F49" s="433"/>
      <c r="G49" s="433"/>
      <c r="H49" s="433"/>
      <c r="I49" s="433"/>
      <c r="J49" s="437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106"/>
  <sheetViews>
    <sheetView zoomScale="90" zoomScaleNormal="90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EF103" sqref="EF103"/>
    </sheetView>
  </sheetViews>
  <sheetFormatPr baseColWidth="10" defaultColWidth="29.7109375" defaultRowHeight="12"/>
  <cols>
    <col min="1" max="1" width="70.42578125" style="420" customWidth="1"/>
    <col min="2" max="2" width="6.42578125" style="439" customWidth="1"/>
    <col min="3" max="8" width="17.5703125" style="435" customWidth="1"/>
    <col min="9" max="10" width="18.140625" style="435" customWidth="1"/>
    <col min="11" max="112" width="17.5703125" style="435" customWidth="1"/>
    <col min="113" max="117" width="17.5703125" style="367" customWidth="1"/>
    <col min="118" max="146" width="17.5703125" style="435" customWidth="1"/>
    <col min="147" max="147" width="19.5703125" style="435" customWidth="1"/>
    <col min="148" max="148" width="17.5703125" style="435" customWidth="1"/>
    <col min="149" max="149" width="21" style="601" customWidth="1"/>
    <col min="150" max="150" width="9" style="601" customWidth="1"/>
    <col min="151" max="151" width="16.85546875" style="601" customWidth="1"/>
    <col min="152" max="152" width="18.7109375" style="601" customWidth="1"/>
    <col min="153" max="153" width="11" style="435" bestFit="1" customWidth="1"/>
    <col min="154" max="154" width="28.7109375" style="435" customWidth="1"/>
    <col min="155" max="155" width="54.42578125" style="435" customWidth="1"/>
    <col min="156" max="16384" width="29.7109375" style="435"/>
  </cols>
  <sheetData>
    <row r="1" spans="1:157">
      <c r="A1" s="438" t="s">
        <v>533</v>
      </c>
    </row>
    <row r="2" spans="1:157">
      <c r="A2" s="368" t="s">
        <v>534</v>
      </c>
    </row>
    <row r="4" spans="1:157">
      <c r="A4" s="438" t="s">
        <v>888</v>
      </c>
    </row>
    <row r="5" spans="1:157">
      <c r="A5" s="369" t="s">
        <v>881</v>
      </c>
    </row>
    <row r="6" spans="1:157">
      <c r="A6" s="369" t="s">
        <v>882</v>
      </c>
    </row>
    <row r="7" spans="1:157">
      <c r="A7" s="368"/>
      <c r="EH7" s="367"/>
      <c r="EI7" s="367"/>
      <c r="EJ7" s="367"/>
      <c r="EK7" s="367"/>
      <c r="EL7" s="367"/>
    </row>
    <row r="8" spans="1:157">
      <c r="A8" s="368" t="s">
        <v>534</v>
      </c>
      <c r="EH8" s="367"/>
      <c r="EI8" s="367"/>
      <c r="EJ8" s="367"/>
      <c r="EK8" s="367"/>
      <c r="EL8" s="367"/>
    </row>
    <row r="9" spans="1:157">
      <c r="A9" s="368"/>
      <c r="EH9" s="367"/>
      <c r="EI9" s="367"/>
      <c r="EJ9" s="367"/>
      <c r="EK9" s="367"/>
      <c r="EL9" s="367"/>
    </row>
    <row r="10" spans="1:157" s="441" customFormat="1" ht="12" customHeight="1">
      <c r="A10" s="440"/>
      <c r="B10" s="439"/>
      <c r="C10" s="697" t="s">
        <v>889</v>
      </c>
      <c r="D10" s="697"/>
      <c r="E10" s="697"/>
      <c r="F10" s="697"/>
      <c r="G10" s="697"/>
      <c r="H10" s="697"/>
      <c r="I10" s="697"/>
      <c r="J10" s="697"/>
      <c r="K10" s="708"/>
      <c r="L10" s="708"/>
      <c r="M10" s="708"/>
      <c r="N10" s="708"/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08"/>
      <c r="AA10" s="708"/>
      <c r="AB10" s="708"/>
      <c r="AC10" s="708"/>
      <c r="AD10" s="708"/>
      <c r="AE10" s="708"/>
      <c r="AF10" s="708"/>
      <c r="AG10" s="708"/>
      <c r="AH10" s="708"/>
      <c r="AI10" s="708"/>
      <c r="AJ10" s="708"/>
      <c r="AK10" s="708"/>
      <c r="AL10" s="708"/>
      <c r="AM10" s="708"/>
      <c r="AN10" s="708"/>
      <c r="AO10" s="708"/>
      <c r="AP10" s="708"/>
      <c r="AQ10" s="708"/>
      <c r="AR10" s="708"/>
      <c r="AS10" s="708"/>
      <c r="AT10" s="708"/>
      <c r="AU10" s="708"/>
      <c r="AV10" s="708"/>
      <c r="AW10" s="708"/>
      <c r="AX10" s="708"/>
      <c r="AY10" s="708"/>
      <c r="AZ10" s="708"/>
      <c r="BA10" s="708"/>
      <c r="BB10" s="708"/>
      <c r="BC10" s="708"/>
      <c r="BD10" s="708"/>
      <c r="BE10" s="708"/>
      <c r="BF10" s="708"/>
      <c r="BG10" s="708"/>
      <c r="BH10" s="708"/>
      <c r="BI10" s="708"/>
      <c r="BJ10" s="708"/>
      <c r="BK10" s="708"/>
      <c r="BL10" s="708"/>
      <c r="BM10" s="708"/>
      <c r="BN10" s="708"/>
      <c r="BO10" s="708"/>
      <c r="BP10" s="708"/>
      <c r="BQ10" s="708"/>
      <c r="BR10" s="708"/>
      <c r="BS10" s="708"/>
      <c r="BT10" s="708"/>
      <c r="BU10" s="708"/>
      <c r="BV10" s="708"/>
      <c r="BW10" s="708"/>
      <c r="BX10" s="708"/>
      <c r="BY10" s="708"/>
      <c r="BZ10" s="708"/>
      <c r="CA10" s="708"/>
      <c r="CB10" s="708"/>
      <c r="CC10" s="708"/>
      <c r="CD10" s="708"/>
      <c r="CE10" s="708"/>
      <c r="CF10" s="708"/>
      <c r="CG10" s="708"/>
      <c r="CH10" s="708"/>
      <c r="CI10" s="708"/>
      <c r="CJ10" s="708"/>
      <c r="CK10" s="708"/>
      <c r="CL10" s="708"/>
      <c r="CM10" s="708"/>
      <c r="CN10" s="708"/>
      <c r="CO10" s="708"/>
      <c r="CP10" s="708"/>
      <c r="CQ10" s="708"/>
      <c r="CR10" s="708"/>
      <c r="CS10" s="708"/>
      <c r="CT10" s="708"/>
      <c r="CU10" s="708"/>
      <c r="CV10" s="708"/>
      <c r="CW10" s="708"/>
      <c r="CX10" s="708"/>
      <c r="CY10" s="708"/>
      <c r="CZ10" s="708"/>
      <c r="DA10" s="708"/>
      <c r="DB10" s="708"/>
      <c r="DC10" s="708"/>
      <c r="DD10" s="708"/>
      <c r="DE10" s="708"/>
      <c r="DF10" s="708"/>
      <c r="DG10" s="708"/>
      <c r="DH10" s="708"/>
      <c r="DI10" s="707" t="s">
        <v>535</v>
      </c>
      <c r="DJ10" s="707"/>
      <c r="DK10" s="707"/>
      <c r="DL10" s="707"/>
      <c r="DM10" s="697" t="s">
        <v>536</v>
      </c>
      <c r="DN10" s="697" t="s">
        <v>890</v>
      </c>
      <c r="DO10" s="697"/>
      <c r="DP10" s="697"/>
      <c r="DQ10" s="697"/>
      <c r="DR10" s="697"/>
      <c r="DS10" s="697"/>
      <c r="DT10" s="697"/>
      <c r="DU10" s="697"/>
      <c r="DV10" s="697"/>
      <c r="DW10" s="708"/>
      <c r="DX10" s="708"/>
      <c r="DY10" s="708"/>
      <c r="DZ10" s="708"/>
      <c r="EA10" s="708"/>
      <c r="EB10" s="708"/>
      <c r="EC10" s="708"/>
      <c r="ED10" s="708"/>
      <c r="EE10" s="708"/>
      <c r="EF10" s="708"/>
      <c r="EG10" s="708"/>
      <c r="EH10" s="697" t="s">
        <v>1</v>
      </c>
      <c r="EI10" s="697"/>
      <c r="EJ10" s="697"/>
      <c r="EK10" s="697"/>
      <c r="EL10" s="697"/>
      <c r="EM10" s="707" t="s">
        <v>891</v>
      </c>
      <c r="EN10" s="707"/>
      <c r="EO10" s="707"/>
      <c r="EP10" s="709"/>
      <c r="EQ10" s="697" t="s">
        <v>537</v>
      </c>
      <c r="ER10" s="697" t="s">
        <v>892</v>
      </c>
      <c r="ES10" s="602"/>
      <c r="ET10" s="603"/>
      <c r="EU10" s="603"/>
      <c r="EV10" s="603"/>
      <c r="EW10" s="440"/>
      <c r="EX10" s="440"/>
      <c r="EY10" s="440"/>
      <c r="EZ10" s="440"/>
      <c r="FA10" s="440"/>
    </row>
    <row r="11" spans="1:157" ht="12" customHeight="1">
      <c r="A11" s="442" t="s">
        <v>23</v>
      </c>
      <c r="C11" s="698" t="s">
        <v>538</v>
      </c>
      <c r="D11" s="699"/>
      <c r="E11" s="699"/>
      <c r="F11" s="699"/>
      <c r="G11" s="699"/>
      <c r="H11" s="699"/>
      <c r="I11" s="699"/>
      <c r="J11" s="699"/>
      <c r="K11" s="699"/>
      <c r="L11" s="700"/>
      <c r="M11" s="698" t="s">
        <v>539</v>
      </c>
      <c r="N11" s="699"/>
      <c r="O11" s="699"/>
      <c r="P11" s="699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700"/>
      <c r="AB11" s="698" t="s">
        <v>540</v>
      </c>
      <c r="AC11" s="699"/>
      <c r="AD11" s="699"/>
      <c r="AE11" s="699"/>
      <c r="AF11" s="699"/>
      <c r="AG11" s="699"/>
      <c r="AH11" s="699"/>
      <c r="AI11" s="699"/>
      <c r="AJ11" s="699"/>
      <c r="AK11" s="700"/>
      <c r="AL11" s="698" t="s">
        <v>541</v>
      </c>
      <c r="AM11" s="699"/>
      <c r="AN11" s="699"/>
      <c r="AO11" s="699"/>
      <c r="AP11" s="699"/>
      <c r="AQ11" s="699"/>
      <c r="AR11" s="699"/>
      <c r="AS11" s="699"/>
      <c r="AT11" s="699"/>
      <c r="AU11" s="700"/>
      <c r="AV11" s="707" t="s">
        <v>542</v>
      </c>
      <c r="AW11" s="707"/>
      <c r="AX11" s="707"/>
      <c r="AY11" s="707"/>
      <c r="AZ11" s="707"/>
      <c r="BA11" s="707" t="s">
        <v>543</v>
      </c>
      <c r="BB11" s="707"/>
      <c r="BC11" s="707"/>
      <c r="BD11" s="707"/>
      <c r="BE11" s="707"/>
      <c r="BF11" s="707"/>
      <c r="BG11" s="707"/>
      <c r="BH11" s="707"/>
      <c r="BI11" s="707"/>
      <c r="BJ11" s="707"/>
      <c r="BK11" s="707"/>
      <c r="BL11" s="707"/>
      <c r="BM11" s="707"/>
      <c r="BN11" s="707"/>
      <c r="BO11" s="707"/>
      <c r="BP11" s="707"/>
      <c r="BQ11" s="707"/>
      <c r="BR11" s="707"/>
      <c r="BS11" s="707"/>
      <c r="BT11" s="707"/>
      <c r="BU11" s="707" t="s">
        <v>544</v>
      </c>
      <c r="BV11" s="707"/>
      <c r="BW11" s="707"/>
      <c r="BX11" s="707"/>
      <c r="BY11" s="707"/>
      <c r="BZ11" s="707"/>
      <c r="CA11" s="707"/>
      <c r="CB11" s="707"/>
      <c r="CC11" s="707"/>
      <c r="CD11" s="707"/>
      <c r="CE11" s="707"/>
      <c r="CF11" s="707"/>
      <c r="CG11" s="707"/>
      <c r="CH11" s="707"/>
      <c r="CI11" s="707"/>
      <c r="CJ11" s="707"/>
      <c r="CK11" s="707"/>
      <c r="CL11" s="707"/>
      <c r="CM11" s="707"/>
      <c r="CN11" s="707"/>
      <c r="CO11" s="707"/>
      <c r="CP11" s="707"/>
      <c r="CQ11" s="707"/>
      <c r="CR11" s="707"/>
      <c r="CS11" s="707"/>
      <c r="CT11" s="707"/>
      <c r="CU11" s="707"/>
      <c r="CV11" s="707"/>
      <c r="CW11" s="707"/>
      <c r="CX11" s="707"/>
      <c r="CY11" s="707" t="s">
        <v>545</v>
      </c>
      <c r="CZ11" s="707"/>
      <c r="DA11" s="707"/>
      <c r="DB11" s="707"/>
      <c r="DC11" s="707"/>
      <c r="DD11" s="707" t="s">
        <v>546</v>
      </c>
      <c r="DE11" s="707"/>
      <c r="DF11" s="707"/>
      <c r="DG11" s="707"/>
      <c r="DH11" s="707"/>
      <c r="DI11" s="707" t="s">
        <v>893</v>
      </c>
      <c r="DJ11" s="707" t="s">
        <v>3</v>
      </c>
      <c r="DK11" s="707" t="s">
        <v>547</v>
      </c>
      <c r="DL11" s="707"/>
      <c r="DM11" s="697"/>
      <c r="DN11" s="707" t="s">
        <v>548</v>
      </c>
      <c r="DO11" s="707"/>
      <c r="DP11" s="707"/>
      <c r="DQ11" s="707"/>
      <c r="DR11" s="707"/>
      <c r="DS11" s="707"/>
      <c r="DT11" s="707"/>
      <c r="DU11" s="707"/>
      <c r="DV11" s="707"/>
      <c r="DW11" s="707"/>
      <c r="DX11" s="707" t="s">
        <v>549</v>
      </c>
      <c r="DY11" s="707"/>
      <c r="DZ11" s="707"/>
      <c r="EA11" s="707"/>
      <c r="EB11" s="707"/>
      <c r="EC11" s="707"/>
      <c r="ED11" s="707"/>
      <c r="EE11" s="707"/>
      <c r="EF11" s="707"/>
      <c r="EG11" s="707"/>
      <c r="EH11" s="707" t="s">
        <v>550</v>
      </c>
      <c r="EI11" s="707"/>
      <c r="EJ11" s="707"/>
      <c r="EK11" s="707"/>
      <c r="EL11" s="707"/>
      <c r="EM11" s="707" t="s">
        <v>551</v>
      </c>
      <c r="EN11" s="707" t="s">
        <v>3</v>
      </c>
      <c r="EO11" s="707" t="s">
        <v>547</v>
      </c>
      <c r="EP11" s="709"/>
      <c r="EQ11" s="697"/>
      <c r="ER11" s="697"/>
    </row>
    <row r="12" spans="1:157" ht="12" customHeight="1">
      <c r="A12" s="442" t="s">
        <v>23</v>
      </c>
      <c r="C12" s="701"/>
      <c r="D12" s="702"/>
      <c r="E12" s="702"/>
      <c r="F12" s="702"/>
      <c r="G12" s="702"/>
      <c r="H12" s="702"/>
      <c r="I12" s="702"/>
      <c r="J12" s="702"/>
      <c r="K12" s="702"/>
      <c r="L12" s="703"/>
      <c r="M12" s="701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3"/>
      <c r="AB12" s="701"/>
      <c r="AC12" s="702"/>
      <c r="AD12" s="702"/>
      <c r="AE12" s="702"/>
      <c r="AF12" s="702"/>
      <c r="AG12" s="702"/>
      <c r="AH12" s="702"/>
      <c r="AI12" s="702"/>
      <c r="AJ12" s="702"/>
      <c r="AK12" s="703"/>
      <c r="AL12" s="701"/>
      <c r="AM12" s="702"/>
      <c r="AN12" s="702"/>
      <c r="AO12" s="702"/>
      <c r="AP12" s="702"/>
      <c r="AQ12" s="702"/>
      <c r="AR12" s="702"/>
      <c r="AS12" s="702"/>
      <c r="AT12" s="702"/>
      <c r="AU12" s="703"/>
      <c r="AV12" s="707"/>
      <c r="AW12" s="707"/>
      <c r="AX12" s="707"/>
      <c r="AY12" s="707"/>
      <c r="AZ12" s="707"/>
      <c r="BA12" s="707"/>
      <c r="BB12" s="707"/>
      <c r="BC12" s="707"/>
      <c r="BD12" s="707"/>
      <c r="BE12" s="707"/>
      <c r="BF12" s="707"/>
      <c r="BG12" s="707"/>
      <c r="BH12" s="707"/>
      <c r="BI12" s="707"/>
      <c r="BJ12" s="707"/>
      <c r="BK12" s="707"/>
      <c r="BL12" s="707"/>
      <c r="BM12" s="707"/>
      <c r="BN12" s="707"/>
      <c r="BO12" s="707"/>
      <c r="BP12" s="707"/>
      <c r="BQ12" s="707"/>
      <c r="BR12" s="707"/>
      <c r="BS12" s="707"/>
      <c r="BT12" s="707"/>
      <c r="BU12" s="707" t="s">
        <v>552</v>
      </c>
      <c r="BV12" s="707"/>
      <c r="BW12" s="707"/>
      <c r="BX12" s="707"/>
      <c r="BY12" s="707"/>
      <c r="BZ12" s="707" t="s">
        <v>553</v>
      </c>
      <c r="CA12" s="707"/>
      <c r="CB12" s="707"/>
      <c r="CC12" s="707"/>
      <c r="CD12" s="707"/>
      <c r="CE12" s="707" t="s">
        <v>554</v>
      </c>
      <c r="CF12" s="707"/>
      <c r="CG12" s="707"/>
      <c r="CH12" s="707"/>
      <c r="CI12" s="707"/>
      <c r="CJ12" s="707" t="s">
        <v>555</v>
      </c>
      <c r="CK12" s="707"/>
      <c r="CL12" s="707"/>
      <c r="CM12" s="707"/>
      <c r="CN12" s="707"/>
      <c r="CO12" s="707"/>
      <c r="CP12" s="707"/>
      <c r="CQ12" s="707"/>
      <c r="CR12" s="707"/>
      <c r="CS12" s="707"/>
      <c r="CT12" s="707" t="s">
        <v>556</v>
      </c>
      <c r="CU12" s="707"/>
      <c r="CV12" s="707"/>
      <c r="CW12" s="707"/>
      <c r="CX12" s="707"/>
      <c r="CY12" s="707"/>
      <c r="CZ12" s="707"/>
      <c r="DA12" s="707"/>
      <c r="DB12" s="707"/>
      <c r="DC12" s="707"/>
      <c r="DD12" s="707"/>
      <c r="DE12" s="707"/>
      <c r="DF12" s="707"/>
      <c r="DG12" s="707"/>
      <c r="DH12" s="707"/>
      <c r="DI12" s="707"/>
      <c r="DJ12" s="707"/>
      <c r="DK12" s="707"/>
      <c r="DL12" s="707"/>
      <c r="DM12" s="697"/>
      <c r="DN12" s="707"/>
      <c r="DO12" s="707"/>
      <c r="DP12" s="707"/>
      <c r="DQ12" s="707"/>
      <c r="DR12" s="707"/>
      <c r="DS12" s="707"/>
      <c r="DT12" s="707"/>
      <c r="DU12" s="707"/>
      <c r="DV12" s="707"/>
      <c r="DW12" s="707"/>
      <c r="DX12" s="707"/>
      <c r="DY12" s="707"/>
      <c r="DZ12" s="707"/>
      <c r="EA12" s="707"/>
      <c r="EB12" s="707"/>
      <c r="EC12" s="707"/>
      <c r="ED12" s="707"/>
      <c r="EE12" s="707"/>
      <c r="EF12" s="707"/>
      <c r="EG12" s="707"/>
      <c r="EH12" s="707"/>
      <c r="EI12" s="707"/>
      <c r="EJ12" s="707"/>
      <c r="EK12" s="707"/>
      <c r="EL12" s="707"/>
      <c r="EM12" s="707"/>
      <c r="EN12" s="707"/>
      <c r="EO12" s="707"/>
      <c r="EP12" s="709"/>
      <c r="EQ12" s="697"/>
      <c r="ER12" s="697"/>
    </row>
    <row r="13" spans="1:157">
      <c r="A13" s="442" t="s">
        <v>23</v>
      </c>
      <c r="C13" s="704"/>
      <c r="D13" s="705"/>
      <c r="E13" s="705"/>
      <c r="F13" s="705"/>
      <c r="G13" s="705"/>
      <c r="H13" s="705"/>
      <c r="I13" s="705"/>
      <c r="J13" s="705"/>
      <c r="K13" s="705"/>
      <c r="L13" s="706"/>
      <c r="M13" s="704"/>
      <c r="N13" s="705"/>
      <c r="O13" s="705"/>
      <c r="P13" s="705"/>
      <c r="Q13" s="705"/>
      <c r="R13" s="705"/>
      <c r="S13" s="705"/>
      <c r="T13" s="705"/>
      <c r="U13" s="705"/>
      <c r="V13" s="705"/>
      <c r="W13" s="705"/>
      <c r="X13" s="705"/>
      <c r="Y13" s="705"/>
      <c r="Z13" s="705"/>
      <c r="AA13" s="706"/>
      <c r="AB13" s="704"/>
      <c r="AC13" s="705"/>
      <c r="AD13" s="705"/>
      <c r="AE13" s="705"/>
      <c r="AF13" s="705"/>
      <c r="AG13" s="705"/>
      <c r="AH13" s="705"/>
      <c r="AI13" s="705"/>
      <c r="AJ13" s="705"/>
      <c r="AK13" s="706"/>
      <c r="AL13" s="704"/>
      <c r="AM13" s="705"/>
      <c r="AN13" s="705"/>
      <c r="AO13" s="705"/>
      <c r="AP13" s="705"/>
      <c r="AQ13" s="705"/>
      <c r="AR13" s="705"/>
      <c r="AS13" s="705"/>
      <c r="AT13" s="705"/>
      <c r="AU13" s="706"/>
      <c r="AV13" s="707"/>
      <c r="AW13" s="707"/>
      <c r="AX13" s="707"/>
      <c r="AY13" s="707"/>
      <c r="AZ13" s="707"/>
      <c r="BA13" s="707"/>
      <c r="BB13" s="707"/>
      <c r="BC13" s="707"/>
      <c r="BD13" s="707"/>
      <c r="BE13" s="707"/>
      <c r="BF13" s="707"/>
      <c r="BG13" s="707"/>
      <c r="BH13" s="707"/>
      <c r="BI13" s="707"/>
      <c r="BJ13" s="707"/>
      <c r="BK13" s="707"/>
      <c r="BL13" s="707"/>
      <c r="BM13" s="707"/>
      <c r="BN13" s="707"/>
      <c r="BO13" s="707"/>
      <c r="BP13" s="707"/>
      <c r="BQ13" s="707"/>
      <c r="BR13" s="707"/>
      <c r="BS13" s="707"/>
      <c r="BT13" s="707"/>
      <c r="BU13" s="707"/>
      <c r="BV13" s="707"/>
      <c r="BW13" s="707"/>
      <c r="BX13" s="707"/>
      <c r="BY13" s="707"/>
      <c r="BZ13" s="707"/>
      <c r="CA13" s="707"/>
      <c r="CB13" s="707"/>
      <c r="CC13" s="707"/>
      <c r="CD13" s="707"/>
      <c r="CE13" s="707"/>
      <c r="CF13" s="707"/>
      <c r="CG13" s="707"/>
      <c r="CH13" s="707"/>
      <c r="CI13" s="707"/>
      <c r="CJ13" s="707"/>
      <c r="CK13" s="707"/>
      <c r="CL13" s="707"/>
      <c r="CM13" s="707"/>
      <c r="CN13" s="707"/>
      <c r="CO13" s="707"/>
      <c r="CP13" s="707"/>
      <c r="CQ13" s="707"/>
      <c r="CR13" s="707"/>
      <c r="CS13" s="707"/>
      <c r="CT13" s="707"/>
      <c r="CU13" s="707"/>
      <c r="CV13" s="707"/>
      <c r="CW13" s="707"/>
      <c r="CX13" s="707"/>
      <c r="CY13" s="707"/>
      <c r="CZ13" s="707"/>
      <c r="DA13" s="707"/>
      <c r="DB13" s="707"/>
      <c r="DC13" s="707"/>
      <c r="DD13" s="707"/>
      <c r="DE13" s="707"/>
      <c r="DF13" s="707"/>
      <c r="DG13" s="707"/>
      <c r="DH13" s="707"/>
      <c r="DI13" s="707"/>
      <c r="DJ13" s="707"/>
      <c r="DK13" s="707"/>
      <c r="DL13" s="707"/>
      <c r="DM13" s="697"/>
      <c r="DN13" s="707"/>
      <c r="DO13" s="707"/>
      <c r="DP13" s="707"/>
      <c r="DQ13" s="707"/>
      <c r="DR13" s="707"/>
      <c r="DS13" s="707"/>
      <c r="DT13" s="707"/>
      <c r="DU13" s="707"/>
      <c r="DV13" s="707"/>
      <c r="DW13" s="707"/>
      <c r="DX13" s="707"/>
      <c r="DY13" s="707"/>
      <c r="DZ13" s="707"/>
      <c r="EA13" s="707"/>
      <c r="EB13" s="707"/>
      <c r="EC13" s="707"/>
      <c r="ED13" s="707"/>
      <c r="EE13" s="707"/>
      <c r="EF13" s="707"/>
      <c r="EG13" s="707"/>
      <c r="EH13" s="707"/>
      <c r="EI13" s="707"/>
      <c r="EJ13" s="707"/>
      <c r="EK13" s="707"/>
      <c r="EL13" s="707"/>
      <c r="EM13" s="707"/>
      <c r="EN13" s="707"/>
      <c r="EO13" s="707"/>
      <c r="EP13" s="709"/>
      <c r="EQ13" s="697"/>
      <c r="ER13" s="697"/>
    </row>
    <row r="14" spans="1:157" ht="27" customHeight="1">
      <c r="A14" s="442" t="s">
        <v>23</v>
      </c>
      <c r="C14" s="709" t="s">
        <v>557</v>
      </c>
      <c r="D14" s="713"/>
      <c r="E14" s="713"/>
      <c r="F14" s="713"/>
      <c r="G14" s="712"/>
      <c r="H14" s="709" t="s">
        <v>558</v>
      </c>
      <c r="I14" s="713"/>
      <c r="J14" s="713"/>
      <c r="K14" s="713"/>
      <c r="L14" s="712"/>
      <c r="M14" s="709" t="s">
        <v>559</v>
      </c>
      <c r="N14" s="713"/>
      <c r="O14" s="713"/>
      <c r="P14" s="713"/>
      <c r="Q14" s="712"/>
      <c r="R14" s="707" t="s">
        <v>560</v>
      </c>
      <c r="S14" s="707"/>
      <c r="T14" s="707"/>
      <c r="U14" s="707"/>
      <c r="V14" s="707"/>
      <c r="W14" s="707" t="s">
        <v>561</v>
      </c>
      <c r="X14" s="707"/>
      <c r="Y14" s="707"/>
      <c r="Z14" s="707"/>
      <c r="AA14" s="707"/>
      <c r="AB14" s="707" t="s">
        <v>562</v>
      </c>
      <c r="AC14" s="707"/>
      <c r="AD14" s="707"/>
      <c r="AE14" s="707"/>
      <c r="AF14" s="707"/>
      <c r="AG14" s="707" t="s">
        <v>563</v>
      </c>
      <c r="AH14" s="707"/>
      <c r="AI14" s="707"/>
      <c r="AJ14" s="707"/>
      <c r="AK14" s="707"/>
      <c r="AL14" s="707" t="s">
        <v>564</v>
      </c>
      <c r="AM14" s="707"/>
      <c r="AN14" s="707"/>
      <c r="AO14" s="707"/>
      <c r="AP14" s="707"/>
      <c r="AQ14" s="707" t="s">
        <v>565</v>
      </c>
      <c r="AR14" s="707"/>
      <c r="AS14" s="707"/>
      <c r="AT14" s="707"/>
      <c r="AU14" s="707"/>
      <c r="AV14" s="707" t="s">
        <v>566</v>
      </c>
      <c r="AW14" s="707"/>
      <c r="AX14" s="707"/>
      <c r="AY14" s="707"/>
      <c r="AZ14" s="707"/>
      <c r="BA14" s="707" t="s">
        <v>552</v>
      </c>
      <c r="BB14" s="707"/>
      <c r="BC14" s="707"/>
      <c r="BD14" s="707"/>
      <c r="BE14" s="707"/>
      <c r="BF14" s="707" t="s">
        <v>553</v>
      </c>
      <c r="BG14" s="707"/>
      <c r="BH14" s="707"/>
      <c r="BI14" s="707"/>
      <c r="BJ14" s="707"/>
      <c r="BK14" s="707" t="s">
        <v>554</v>
      </c>
      <c r="BL14" s="707"/>
      <c r="BM14" s="707"/>
      <c r="BN14" s="707"/>
      <c r="BO14" s="707"/>
      <c r="BP14" s="707" t="s">
        <v>556</v>
      </c>
      <c r="BQ14" s="707"/>
      <c r="BR14" s="707"/>
      <c r="BS14" s="707"/>
      <c r="BT14" s="707"/>
      <c r="BU14" s="707"/>
      <c r="BV14" s="707"/>
      <c r="BW14" s="707"/>
      <c r="BX14" s="707"/>
      <c r="BY14" s="707"/>
      <c r="BZ14" s="707"/>
      <c r="CA14" s="707"/>
      <c r="CB14" s="707"/>
      <c r="CC14" s="707"/>
      <c r="CD14" s="707"/>
      <c r="CE14" s="707"/>
      <c r="CF14" s="707"/>
      <c r="CG14" s="707"/>
      <c r="CH14" s="707"/>
      <c r="CI14" s="707"/>
      <c r="CJ14" s="707" t="s">
        <v>567</v>
      </c>
      <c r="CK14" s="707"/>
      <c r="CL14" s="707"/>
      <c r="CM14" s="707"/>
      <c r="CN14" s="707"/>
      <c r="CO14" s="707" t="s">
        <v>556</v>
      </c>
      <c r="CP14" s="707"/>
      <c r="CQ14" s="707"/>
      <c r="CR14" s="707"/>
      <c r="CS14" s="707"/>
      <c r="CT14" s="707"/>
      <c r="CU14" s="707"/>
      <c r="CV14" s="707"/>
      <c r="CW14" s="707"/>
      <c r="CX14" s="707"/>
      <c r="CY14" s="707"/>
      <c r="CZ14" s="707"/>
      <c r="DA14" s="707"/>
      <c r="DB14" s="707"/>
      <c r="DC14" s="707"/>
      <c r="DD14" s="707"/>
      <c r="DE14" s="707"/>
      <c r="DF14" s="707"/>
      <c r="DG14" s="707"/>
      <c r="DH14" s="707"/>
      <c r="DI14" s="707"/>
      <c r="DJ14" s="707"/>
      <c r="DK14" s="707" t="s">
        <v>19</v>
      </c>
      <c r="DL14" s="707" t="s">
        <v>568</v>
      </c>
      <c r="DM14" s="697"/>
      <c r="DN14" s="707" t="s">
        <v>569</v>
      </c>
      <c r="DO14" s="707"/>
      <c r="DP14" s="707"/>
      <c r="DQ14" s="707"/>
      <c r="DR14" s="707"/>
      <c r="DS14" s="707" t="s">
        <v>894</v>
      </c>
      <c r="DT14" s="707"/>
      <c r="DU14" s="707"/>
      <c r="DV14" s="707"/>
      <c r="DW14" s="707"/>
      <c r="DX14" s="707" t="s">
        <v>569</v>
      </c>
      <c r="DY14" s="707"/>
      <c r="DZ14" s="707"/>
      <c r="EA14" s="707"/>
      <c r="EB14" s="707"/>
      <c r="EC14" s="707" t="s">
        <v>570</v>
      </c>
      <c r="ED14" s="707"/>
      <c r="EE14" s="707"/>
      <c r="EF14" s="707"/>
      <c r="EG14" s="707"/>
      <c r="EH14" s="707" t="s">
        <v>1</v>
      </c>
      <c r="EI14" s="707"/>
      <c r="EJ14" s="707"/>
      <c r="EK14" s="707"/>
      <c r="EL14" s="707"/>
      <c r="EM14" s="707"/>
      <c r="EN14" s="707"/>
      <c r="EO14" s="707" t="s">
        <v>19</v>
      </c>
      <c r="EP14" s="709" t="s">
        <v>568</v>
      </c>
      <c r="EQ14" s="697"/>
      <c r="ER14" s="697"/>
    </row>
    <row r="15" spans="1:157" ht="30" customHeight="1">
      <c r="A15" s="442" t="s">
        <v>23</v>
      </c>
      <c r="C15" s="707" t="s">
        <v>571</v>
      </c>
      <c r="D15" s="709" t="s">
        <v>572</v>
      </c>
      <c r="E15" s="713"/>
      <c r="F15" s="710" t="s">
        <v>573</v>
      </c>
      <c r="G15" s="710" t="s">
        <v>656</v>
      </c>
      <c r="H15" s="710" t="s">
        <v>571</v>
      </c>
      <c r="I15" s="709" t="s">
        <v>572</v>
      </c>
      <c r="J15" s="712"/>
      <c r="K15" s="710" t="s">
        <v>573</v>
      </c>
      <c r="L15" s="710" t="s">
        <v>656</v>
      </c>
      <c r="M15" s="710" t="s">
        <v>571</v>
      </c>
      <c r="N15" s="709" t="s">
        <v>572</v>
      </c>
      <c r="O15" s="712"/>
      <c r="P15" s="710" t="s">
        <v>573</v>
      </c>
      <c r="Q15" s="710" t="s">
        <v>656</v>
      </c>
      <c r="R15" s="710" t="s">
        <v>571</v>
      </c>
      <c r="S15" s="709" t="s">
        <v>572</v>
      </c>
      <c r="T15" s="712"/>
      <c r="U15" s="710" t="s">
        <v>573</v>
      </c>
      <c r="V15" s="710" t="s">
        <v>656</v>
      </c>
      <c r="W15" s="710" t="s">
        <v>571</v>
      </c>
      <c r="X15" s="709" t="s">
        <v>572</v>
      </c>
      <c r="Y15" s="712"/>
      <c r="Z15" s="710" t="s">
        <v>573</v>
      </c>
      <c r="AA15" s="710" t="s">
        <v>656</v>
      </c>
      <c r="AB15" s="710" t="s">
        <v>571</v>
      </c>
      <c r="AC15" s="709" t="s">
        <v>572</v>
      </c>
      <c r="AD15" s="712"/>
      <c r="AE15" s="710" t="s">
        <v>573</v>
      </c>
      <c r="AF15" s="710" t="s">
        <v>656</v>
      </c>
      <c r="AG15" s="710" t="s">
        <v>571</v>
      </c>
      <c r="AH15" s="709" t="s">
        <v>572</v>
      </c>
      <c r="AI15" s="712"/>
      <c r="AJ15" s="710" t="s">
        <v>573</v>
      </c>
      <c r="AK15" s="710" t="s">
        <v>656</v>
      </c>
      <c r="AL15" s="710" t="s">
        <v>571</v>
      </c>
      <c r="AM15" s="709" t="s">
        <v>572</v>
      </c>
      <c r="AN15" s="712"/>
      <c r="AO15" s="710" t="s">
        <v>573</v>
      </c>
      <c r="AP15" s="710" t="s">
        <v>656</v>
      </c>
      <c r="AQ15" s="710" t="s">
        <v>571</v>
      </c>
      <c r="AR15" s="709" t="s">
        <v>572</v>
      </c>
      <c r="AS15" s="712"/>
      <c r="AT15" s="710" t="s">
        <v>573</v>
      </c>
      <c r="AU15" s="710" t="s">
        <v>656</v>
      </c>
      <c r="AV15" s="710" t="s">
        <v>571</v>
      </c>
      <c r="AW15" s="709" t="s">
        <v>572</v>
      </c>
      <c r="AX15" s="712"/>
      <c r="AY15" s="710" t="s">
        <v>573</v>
      </c>
      <c r="AZ15" s="710" t="s">
        <v>656</v>
      </c>
      <c r="BA15" s="710" t="s">
        <v>571</v>
      </c>
      <c r="BB15" s="709" t="s">
        <v>572</v>
      </c>
      <c r="BC15" s="712"/>
      <c r="BD15" s="710" t="s">
        <v>573</v>
      </c>
      <c r="BE15" s="710" t="s">
        <v>656</v>
      </c>
      <c r="BF15" s="710" t="s">
        <v>571</v>
      </c>
      <c r="BG15" s="709" t="s">
        <v>572</v>
      </c>
      <c r="BH15" s="712"/>
      <c r="BI15" s="710" t="s">
        <v>573</v>
      </c>
      <c r="BJ15" s="710" t="s">
        <v>656</v>
      </c>
      <c r="BK15" s="710" t="s">
        <v>571</v>
      </c>
      <c r="BL15" s="709" t="s">
        <v>572</v>
      </c>
      <c r="BM15" s="712"/>
      <c r="BN15" s="710" t="s">
        <v>573</v>
      </c>
      <c r="BO15" s="710" t="s">
        <v>656</v>
      </c>
      <c r="BP15" s="710" t="s">
        <v>571</v>
      </c>
      <c r="BQ15" s="709" t="s">
        <v>572</v>
      </c>
      <c r="BR15" s="712"/>
      <c r="BS15" s="710" t="s">
        <v>573</v>
      </c>
      <c r="BT15" s="710" t="s">
        <v>656</v>
      </c>
      <c r="BU15" s="710" t="s">
        <v>571</v>
      </c>
      <c r="BV15" s="709" t="s">
        <v>572</v>
      </c>
      <c r="BW15" s="712"/>
      <c r="BX15" s="710" t="s">
        <v>573</v>
      </c>
      <c r="BY15" s="710" t="s">
        <v>656</v>
      </c>
      <c r="BZ15" s="710" t="s">
        <v>571</v>
      </c>
      <c r="CA15" s="709" t="s">
        <v>572</v>
      </c>
      <c r="CB15" s="712"/>
      <c r="CC15" s="710" t="s">
        <v>573</v>
      </c>
      <c r="CD15" s="710" t="s">
        <v>656</v>
      </c>
      <c r="CE15" s="710" t="s">
        <v>571</v>
      </c>
      <c r="CF15" s="709" t="s">
        <v>572</v>
      </c>
      <c r="CG15" s="712"/>
      <c r="CH15" s="710" t="s">
        <v>573</v>
      </c>
      <c r="CI15" s="710" t="s">
        <v>656</v>
      </c>
      <c r="CJ15" s="710" t="s">
        <v>571</v>
      </c>
      <c r="CK15" s="709" t="s">
        <v>572</v>
      </c>
      <c r="CL15" s="712"/>
      <c r="CM15" s="710" t="s">
        <v>573</v>
      </c>
      <c r="CN15" s="710" t="s">
        <v>656</v>
      </c>
      <c r="CO15" s="710" t="s">
        <v>571</v>
      </c>
      <c r="CP15" s="709" t="s">
        <v>572</v>
      </c>
      <c r="CQ15" s="712"/>
      <c r="CR15" s="710" t="s">
        <v>573</v>
      </c>
      <c r="CS15" s="710" t="s">
        <v>656</v>
      </c>
      <c r="CT15" s="710" t="s">
        <v>571</v>
      </c>
      <c r="CU15" s="709" t="s">
        <v>572</v>
      </c>
      <c r="CV15" s="712"/>
      <c r="CW15" s="710" t="s">
        <v>573</v>
      </c>
      <c r="CX15" s="710" t="s">
        <v>656</v>
      </c>
      <c r="CY15" s="710" t="s">
        <v>571</v>
      </c>
      <c r="CZ15" s="709" t="s">
        <v>572</v>
      </c>
      <c r="DA15" s="712"/>
      <c r="DB15" s="710" t="s">
        <v>573</v>
      </c>
      <c r="DC15" s="710" t="s">
        <v>656</v>
      </c>
      <c r="DD15" s="710" t="s">
        <v>571</v>
      </c>
      <c r="DE15" s="709" t="s">
        <v>572</v>
      </c>
      <c r="DF15" s="712"/>
      <c r="DG15" s="710" t="s">
        <v>573</v>
      </c>
      <c r="DH15" s="710" t="s">
        <v>656</v>
      </c>
      <c r="DI15" s="707"/>
      <c r="DJ15" s="707"/>
      <c r="DK15" s="707"/>
      <c r="DL15" s="707"/>
      <c r="DM15" s="697"/>
      <c r="DN15" s="710" t="s">
        <v>571</v>
      </c>
      <c r="DO15" s="709" t="s">
        <v>572</v>
      </c>
      <c r="DP15" s="712"/>
      <c r="DQ15" s="710" t="s">
        <v>573</v>
      </c>
      <c r="DR15" s="710" t="s">
        <v>656</v>
      </c>
      <c r="DS15" s="710" t="s">
        <v>571</v>
      </c>
      <c r="DT15" s="709" t="s">
        <v>572</v>
      </c>
      <c r="DU15" s="712"/>
      <c r="DV15" s="710" t="s">
        <v>573</v>
      </c>
      <c r="DW15" s="710" t="s">
        <v>656</v>
      </c>
      <c r="DX15" s="710" t="s">
        <v>571</v>
      </c>
      <c r="DY15" s="709" t="s">
        <v>572</v>
      </c>
      <c r="DZ15" s="712"/>
      <c r="EA15" s="710" t="s">
        <v>573</v>
      </c>
      <c r="EB15" s="710" t="s">
        <v>656</v>
      </c>
      <c r="EC15" s="710" t="s">
        <v>571</v>
      </c>
      <c r="ED15" s="709" t="s">
        <v>572</v>
      </c>
      <c r="EE15" s="712"/>
      <c r="EF15" s="710" t="s">
        <v>573</v>
      </c>
      <c r="EG15" s="710" t="s">
        <v>656</v>
      </c>
      <c r="EH15" s="710" t="s">
        <v>571</v>
      </c>
      <c r="EI15" s="709" t="s">
        <v>572</v>
      </c>
      <c r="EJ15" s="712"/>
      <c r="EK15" s="710" t="s">
        <v>573</v>
      </c>
      <c r="EL15" s="710" t="s">
        <v>656</v>
      </c>
      <c r="EM15" s="707"/>
      <c r="EN15" s="707"/>
      <c r="EO15" s="707"/>
      <c r="EP15" s="709"/>
      <c r="EQ15" s="697"/>
      <c r="ER15" s="697"/>
    </row>
    <row r="16" spans="1:157" s="447" customFormat="1" ht="48">
      <c r="A16" s="443" t="s">
        <v>23</v>
      </c>
      <c r="B16" s="439"/>
      <c r="C16" s="707"/>
      <c r="D16" s="444" t="s">
        <v>574</v>
      </c>
      <c r="E16" s="432" t="s">
        <v>575</v>
      </c>
      <c r="F16" s="711"/>
      <c r="G16" s="711"/>
      <c r="H16" s="711"/>
      <c r="I16" s="445" t="s">
        <v>574</v>
      </c>
      <c r="J16" s="446" t="s">
        <v>575</v>
      </c>
      <c r="K16" s="711"/>
      <c r="L16" s="711"/>
      <c r="M16" s="711"/>
      <c r="N16" s="445" t="s">
        <v>574</v>
      </c>
      <c r="O16" s="446" t="s">
        <v>575</v>
      </c>
      <c r="P16" s="711"/>
      <c r="Q16" s="711"/>
      <c r="R16" s="711"/>
      <c r="S16" s="445" t="s">
        <v>574</v>
      </c>
      <c r="T16" s="446" t="s">
        <v>575</v>
      </c>
      <c r="U16" s="711"/>
      <c r="V16" s="711"/>
      <c r="W16" s="711"/>
      <c r="X16" s="445" t="s">
        <v>574</v>
      </c>
      <c r="Y16" s="446" t="s">
        <v>575</v>
      </c>
      <c r="Z16" s="711"/>
      <c r="AA16" s="711"/>
      <c r="AB16" s="711"/>
      <c r="AC16" s="445" t="s">
        <v>574</v>
      </c>
      <c r="AD16" s="446" t="s">
        <v>575</v>
      </c>
      <c r="AE16" s="711"/>
      <c r="AF16" s="711"/>
      <c r="AG16" s="711"/>
      <c r="AH16" s="445" t="s">
        <v>574</v>
      </c>
      <c r="AI16" s="446" t="s">
        <v>575</v>
      </c>
      <c r="AJ16" s="711"/>
      <c r="AK16" s="711"/>
      <c r="AL16" s="711"/>
      <c r="AM16" s="445" t="s">
        <v>574</v>
      </c>
      <c r="AN16" s="446" t="s">
        <v>575</v>
      </c>
      <c r="AO16" s="711"/>
      <c r="AP16" s="711"/>
      <c r="AQ16" s="711"/>
      <c r="AR16" s="445" t="s">
        <v>574</v>
      </c>
      <c r="AS16" s="446" t="s">
        <v>575</v>
      </c>
      <c r="AT16" s="711"/>
      <c r="AU16" s="711"/>
      <c r="AV16" s="711"/>
      <c r="AW16" s="445" t="s">
        <v>574</v>
      </c>
      <c r="AX16" s="446" t="s">
        <v>575</v>
      </c>
      <c r="AY16" s="711"/>
      <c r="AZ16" s="711"/>
      <c r="BA16" s="711"/>
      <c r="BB16" s="445" t="s">
        <v>574</v>
      </c>
      <c r="BC16" s="446" t="s">
        <v>575</v>
      </c>
      <c r="BD16" s="711"/>
      <c r="BE16" s="711"/>
      <c r="BF16" s="711"/>
      <c r="BG16" s="445" t="s">
        <v>574</v>
      </c>
      <c r="BH16" s="446" t="s">
        <v>575</v>
      </c>
      <c r="BI16" s="711"/>
      <c r="BJ16" s="711"/>
      <c r="BK16" s="711"/>
      <c r="BL16" s="445" t="s">
        <v>574</v>
      </c>
      <c r="BM16" s="446" t="s">
        <v>575</v>
      </c>
      <c r="BN16" s="711"/>
      <c r="BO16" s="711"/>
      <c r="BP16" s="711"/>
      <c r="BQ16" s="445" t="s">
        <v>574</v>
      </c>
      <c r="BR16" s="446" t="s">
        <v>575</v>
      </c>
      <c r="BS16" s="711"/>
      <c r="BT16" s="711"/>
      <c r="BU16" s="711"/>
      <c r="BV16" s="445" t="s">
        <v>574</v>
      </c>
      <c r="BW16" s="446" t="s">
        <v>575</v>
      </c>
      <c r="BX16" s="711"/>
      <c r="BY16" s="711"/>
      <c r="BZ16" s="711"/>
      <c r="CA16" s="445" t="s">
        <v>574</v>
      </c>
      <c r="CB16" s="446" t="s">
        <v>575</v>
      </c>
      <c r="CC16" s="711"/>
      <c r="CD16" s="711"/>
      <c r="CE16" s="711"/>
      <c r="CF16" s="445" t="s">
        <v>574</v>
      </c>
      <c r="CG16" s="446" t="s">
        <v>575</v>
      </c>
      <c r="CH16" s="711"/>
      <c r="CI16" s="711"/>
      <c r="CJ16" s="711"/>
      <c r="CK16" s="445" t="s">
        <v>574</v>
      </c>
      <c r="CL16" s="446" t="s">
        <v>575</v>
      </c>
      <c r="CM16" s="711"/>
      <c r="CN16" s="711"/>
      <c r="CO16" s="711"/>
      <c r="CP16" s="445" t="s">
        <v>574</v>
      </c>
      <c r="CQ16" s="446" t="s">
        <v>575</v>
      </c>
      <c r="CR16" s="711"/>
      <c r="CS16" s="711"/>
      <c r="CT16" s="711"/>
      <c r="CU16" s="445" t="s">
        <v>574</v>
      </c>
      <c r="CV16" s="446" t="s">
        <v>575</v>
      </c>
      <c r="CW16" s="711"/>
      <c r="CX16" s="711"/>
      <c r="CY16" s="711"/>
      <c r="CZ16" s="445" t="s">
        <v>574</v>
      </c>
      <c r="DA16" s="446" t="s">
        <v>575</v>
      </c>
      <c r="DB16" s="711"/>
      <c r="DC16" s="711"/>
      <c r="DD16" s="711"/>
      <c r="DE16" s="445" t="s">
        <v>574</v>
      </c>
      <c r="DF16" s="446" t="s">
        <v>575</v>
      </c>
      <c r="DG16" s="711"/>
      <c r="DH16" s="711"/>
      <c r="DI16" s="707"/>
      <c r="DJ16" s="707"/>
      <c r="DK16" s="707"/>
      <c r="DL16" s="707"/>
      <c r="DM16" s="697"/>
      <c r="DN16" s="711"/>
      <c r="DO16" s="445" t="s">
        <v>574</v>
      </c>
      <c r="DP16" s="446" t="s">
        <v>575</v>
      </c>
      <c r="DQ16" s="711"/>
      <c r="DR16" s="711"/>
      <c r="DS16" s="711"/>
      <c r="DT16" s="445" t="s">
        <v>574</v>
      </c>
      <c r="DU16" s="446" t="s">
        <v>575</v>
      </c>
      <c r="DV16" s="711"/>
      <c r="DW16" s="711"/>
      <c r="DX16" s="711"/>
      <c r="DY16" s="445" t="s">
        <v>574</v>
      </c>
      <c r="DZ16" s="446" t="s">
        <v>575</v>
      </c>
      <c r="EA16" s="711"/>
      <c r="EB16" s="711"/>
      <c r="EC16" s="711"/>
      <c r="ED16" s="445" t="s">
        <v>574</v>
      </c>
      <c r="EE16" s="446" t="s">
        <v>575</v>
      </c>
      <c r="EF16" s="711"/>
      <c r="EG16" s="711"/>
      <c r="EH16" s="711"/>
      <c r="EI16" s="445" t="s">
        <v>574</v>
      </c>
      <c r="EJ16" s="446" t="s">
        <v>575</v>
      </c>
      <c r="EK16" s="711"/>
      <c r="EL16" s="711"/>
      <c r="EM16" s="707"/>
      <c r="EN16" s="707"/>
      <c r="EO16" s="707"/>
      <c r="EP16" s="709"/>
      <c r="EQ16" s="697"/>
      <c r="ER16" s="697"/>
      <c r="ES16" s="604"/>
      <c r="ET16" s="604"/>
      <c r="EU16" s="604"/>
      <c r="EV16" s="604"/>
    </row>
    <row r="17" spans="1:154">
      <c r="A17" s="442" t="s">
        <v>23</v>
      </c>
      <c r="C17" s="424">
        <v>10</v>
      </c>
      <c r="D17" s="424">
        <v>20</v>
      </c>
      <c r="E17" s="424">
        <v>30</v>
      </c>
      <c r="F17" s="424">
        <v>40</v>
      </c>
      <c r="G17" s="424">
        <v>50</v>
      </c>
      <c r="H17" s="424">
        <v>60</v>
      </c>
      <c r="I17" s="424">
        <v>70</v>
      </c>
      <c r="J17" s="424">
        <v>80</v>
      </c>
      <c r="K17" s="424">
        <v>90</v>
      </c>
      <c r="L17" s="424">
        <v>100</v>
      </c>
      <c r="M17" s="424">
        <v>110</v>
      </c>
      <c r="N17" s="424">
        <v>120</v>
      </c>
      <c r="O17" s="424">
        <v>130</v>
      </c>
      <c r="P17" s="424">
        <v>140</v>
      </c>
      <c r="Q17" s="424">
        <v>150</v>
      </c>
      <c r="R17" s="424">
        <v>160</v>
      </c>
      <c r="S17" s="424">
        <v>170</v>
      </c>
      <c r="T17" s="424">
        <v>180</v>
      </c>
      <c r="U17" s="424">
        <v>190</v>
      </c>
      <c r="V17" s="424">
        <v>200</v>
      </c>
      <c r="W17" s="424">
        <v>210</v>
      </c>
      <c r="X17" s="424">
        <v>220</v>
      </c>
      <c r="Y17" s="424">
        <v>230</v>
      </c>
      <c r="Z17" s="424">
        <v>240</v>
      </c>
      <c r="AA17" s="424">
        <v>250</v>
      </c>
      <c r="AB17" s="424">
        <v>260</v>
      </c>
      <c r="AC17" s="424">
        <v>270</v>
      </c>
      <c r="AD17" s="424">
        <v>280</v>
      </c>
      <c r="AE17" s="424">
        <v>290</v>
      </c>
      <c r="AF17" s="424">
        <v>300</v>
      </c>
      <c r="AG17" s="424">
        <v>310</v>
      </c>
      <c r="AH17" s="424">
        <v>320</v>
      </c>
      <c r="AI17" s="424">
        <v>330</v>
      </c>
      <c r="AJ17" s="424">
        <v>340</v>
      </c>
      <c r="AK17" s="424">
        <v>350</v>
      </c>
      <c r="AL17" s="424">
        <v>360</v>
      </c>
      <c r="AM17" s="424">
        <v>370</v>
      </c>
      <c r="AN17" s="424">
        <v>380</v>
      </c>
      <c r="AO17" s="424">
        <v>390</v>
      </c>
      <c r="AP17" s="424">
        <v>400</v>
      </c>
      <c r="AQ17" s="424">
        <v>410</v>
      </c>
      <c r="AR17" s="424">
        <v>420</v>
      </c>
      <c r="AS17" s="424">
        <v>430</v>
      </c>
      <c r="AT17" s="424">
        <v>440</v>
      </c>
      <c r="AU17" s="424">
        <v>450</v>
      </c>
      <c r="AV17" s="424">
        <v>460</v>
      </c>
      <c r="AW17" s="424">
        <v>470</v>
      </c>
      <c r="AX17" s="424">
        <v>480</v>
      </c>
      <c r="AY17" s="424">
        <v>490</v>
      </c>
      <c r="AZ17" s="424">
        <v>500</v>
      </c>
      <c r="BA17" s="424">
        <v>510</v>
      </c>
      <c r="BB17" s="424">
        <v>520</v>
      </c>
      <c r="BC17" s="424">
        <v>530</v>
      </c>
      <c r="BD17" s="424">
        <v>540</v>
      </c>
      <c r="BE17" s="424">
        <v>550</v>
      </c>
      <c r="BF17" s="424">
        <v>560</v>
      </c>
      <c r="BG17" s="424">
        <v>570</v>
      </c>
      <c r="BH17" s="424">
        <v>580</v>
      </c>
      <c r="BI17" s="424">
        <v>590</v>
      </c>
      <c r="BJ17" s="424">
        <v>600</v>
      </c>
      <c r="BK17" s="424">
        <v>610</v>
      </c>
      <c r="BL17" s="424">
        <v>620</v>
      </c>
      <c r="BM17" s="424">
        <v>630</v>
      </c>
      <c r="BN17" s="424">
        <v>640</v>
      </c>
      <c r="BO17" s="424">
        <v>650</v>
      </c>
      <c r="BP17" s="424">
        <v>660</v>
      </c>
      <c r="BQ17" s="424">
        <v>670</v>
      </c>
      <c r="BR17" s="424">
        <v>680</v>
      </c>
      <c r="BS17" s="424">
        <v>690</v>
      </c>
      <c r="BT17" s="424">
        <v>700</v>
      </c>
      <c r="BU17" s="424">
        <v>710</v>
      </c>
      <c r="BV17" s="424">
        <v>720</v>
      </c>
      <c r="BW17" s="424">
        <v>730</v>
      </c>
      <c r="BX17" s="424">
        <v>740</v>
      </c>
      <c r="BY17" s="424">
        <v>750</v>
      </c>
      <c r="BZ17" s="424">
        <v>760</v>
      </c>
      <c r="CA17" s="424">
        <v>770</v>
      </c>
      <c r="CB17" s="424">
        <v>780</v>
      </c>
      <c r="CC17" s="424">
        <v>790</v>
      </c>
      <c r="CD17" s="424">
        <v>800</v>
      </c>
      <c r="CE17" s="424">
        <v>810</v>
      </c>
      <c r="CF17" s="424">
        <v>820</v>
      </c>
      <c r="CG17" s="424">
        <v>830</v>
      </c>
      <c r="CH17" s="424">
        <v>840</v>
      </c>
      <c r="CI17" s="424">
        <v>850</v>
      </c>
      <c r="CJ17" s="424">
        <v>860</v>
      </c>
      <c r="CK17" s="424">
        <v>870</v>
      </c>
      <c r="CL17" s="424">
        <v>880</v>
      </c>
      <c r="CM17" s="424">
        <v>890</v>
      </c>
      <c r="CN17" s="424">
        <v>900</v>
      </c>
      <c r="CO17" s="424">
        <v>910</v>
      </c>
      <c r="CP17" s="424">
        <v>920</v>
      </c>
      <c r="CQ17" s="424">
        <v>930</v>
      </c>
      <c r="CR17" s="424">
        <v>940</v>
      </c>
      <c r="CS17" s="424">
        <v>950</v>
      </c>
      <c r="CT17" s="424">
        <v>960</v>
      </c>
      <c r="CU17" s="424">
        <v>970</v>
      </c>
      <c r="CV17" s="424">
        <v>980</v>
      </c>
      <c r="CW17" s="424">
        <v>990</v>
      </c>
      <c r="CX17" s="424">
        <v>1000</v>
      </c>
      <c r="CY17" s="424">
        <v>1010</v>
      </c>
      <c r="CZ17" s="424">
        <v>1020</v>
      </c>
      <c r="DA17" s="424">
        <v>1030</v>
      </c>
      <c r="DB17" s="424">
        <v>1040</v>
      </c>
      <c r="DC17" s="424">
        <v>1050</v>
      </c>
      <c r="DD17" s="424">
        <v>1060</v>
      </c>
      <c r="DE17" s="424">
        <v>1070</v>
      </c>
      <c r="DF17" s="424">
        <v>1080</v>
      </c>
      <c r="DG17" s="424">
        <v>1090</v>
      </c>
      <c r="DH17" s="424">
        <v>1100</v>
      </c>
      <c r="DI17" s="424">
        <v>1110</v>
      </c>
      <c r="DJ17" s="424">
        <v>1120</v>
      </c>
      <c r="DK17" s="424">
        <v>1130</v>
      </c>
      <c r="DL17" s="424">
        <v>1140</v>
      </c>
      <c r="DM17" s="424">
        <v>1150</v>
      </c>
      <c r="DN17" s="424">
        <v>1160</v>
      </c>
      <c r="DO17" s="424">
        <v>1170</v>
      </c>
      <c r="DP17" s="424">
        <v>1180</v>
      </c>
      <c r="DQ17" s="424">
        <v>1190</v>
      </c>
      <c r="DR17" s="424">
        <v>1200</v>
      </c>
      <c r="DS17" s="424">
        <v>1210</v>
      </c>
      <c r="DT17" s="424">
        <v>1220</v>
      </c>
      <c r="DU17" s="424">
        <v>1230</v>
      </c>
      <c r="DV17" s="424">
        <v>1240</v>
      </c>
      <c r="DW17" s="424">
        <v>1250</v>
      </c>
      <c r="DX17" s="424">
        <v>1260</v>
      </c>
      <c r="DY17" s="424">
        <v>1270</v>
      </c>
      <c r="DZ17" s="424">
        <v>1280</v>
      </c>
      <c r="EA17" s="424">
        <v>1290</v>
      </c>
      <c r="EB17" s="424">
        <v>1300</v>
      </c>
      <c r="EC17" s="424">
        <v>1310</v>
      </c>
      <c r="ED17" s="424">
        <v>1320</v>
      </c>
      <c r="EE17" s="424">
        <v>1330</v>
      </c>
      <c r="EF17" s="424">
        <v>1340</v>
      </c>
      <c r="EG17" s="424">
        <v>1350</v>
      </c>
      <c r="EH17" s="424">
        <v>1360</v>
      </c>
      <c r="EI17" s="424">
        <v>1370</v>
      </c>
      <c r="EJ17" s="424">
        <v>1380</v>
      </c>
      <c r="EK17" s="424">
        <v>1390</v>
      </c>
      <c r="EL17" s="424">
        <v>1400</v>
      </c>
      <c r="EM17" s="424">
        <v>1410</v>
      </c>
      <c r="EN17" s="424">
        <v>1420</v>
      </c>
      <c r="EO17" s="424">
        <v>1430</v>
      </c>
      <c r="EP17" s="424">
        <v>1440</v>
      </c>
      <c r="EQ17" s="424">
        <v>1450</v>
      </c>
      <c r="ER17" s="424">
        <v>1460</v>
      </c>
      <c r="ES17" s="605"/>
      <c r="ET17" s="605"/>
      <c r="EU17" s="605"/>
      <c r="EV17" s="605"/>
    </row>
    <row r="18" spans="1:154">
      <c r="A18" s="449" t="s">
        <v>22</v>
      </c>
      <c r="B18" s="427"/>
      <c r="C18" s="450"/>
      <c r="D18" s="450"/>
      <c r="E18" s="450"/>
      <c r="F18" s="451"/>
      <c r="G18" s="451"/>
      <c r="H18" s="450"/>
      <c r="I18" s="450"/>
      <c r="J18" s="450"/>
      <c r="K18" s="451"/>
      <c r="L18" s="451"/>
      <c r="M18" s="450"/>
      <c r="N18" s="450"/>
      <c r="O18" s="450"/>
      <c r="P18" s="451"/>
      <c r="Q18" s="451"/>
      <c r="R18" s="450"/>
      <c r="S18" s="450"/>
      <c r="T18" s="450"/>
      <c r="U18" s="451"/>
      <c r="V18" s="451"/>
      <c r="W18" s="450"/>
      <c r="X18" s="450"/>
      <c r="Y18" s="450"/>
      <c r="Z18" s="451"/>
      <c r="AA18" s="451"/>
      <c r="AB18" s="450"/>
      <c r="AC18" s="450"/>
      <c r="AD18" s="450"/>
      <c r="AE18" s="451"/>
      <c r="AF18" s="451"/>
      <c r="AG18" s="450"/>
      <c r="AH18" s="450"/>
      <c r="AI18" s="450"/>
      <c r="AJ18" s="451"/>
      <c r="AK18" s="451"/>
      <c r="AL18" s="450"/>
      <c r="AM18" s="450"/>
      <c r="AN18" s="450"/>
      <c r="AO18" s="451"/>
      <c r="AP18" s="451"/>
      <c r="AQ18" s="450"/>
      <c r="AR18" s="450"/>
      <c r="AS18" s="450"/>
      <c r="AT18" s="451"/>
      <c r="AU18" s="451"/>
      <c r="AV18" s="450"/>
      <c r="AW18" s="450"/>
      <c r="AX18" s="450"/>
      <c r="AY18" s="451"/>
      <c r="AZ18" s="451"/>
      <c r="BA18" s="450"/>
      <c r="BB18" s="450"/>
      <c r="BC18" s="450"/>
      <c r="BD18" s="451"/>
      <c r="BE18" s="451"/>
      <c r="BF18" s="450"/>
      <c r="BG18" s="450"/>
      <c r="BH18" s="450"/>
      <c r="BI18" s="451"/>
      <c r="BJ18" s="451"/>
      <c r="BK18" s="450"/>
      <c r="BL18" s="450"/>
      <c r="BM18" s="450"/>
      <c r="BN18" s="451"/>
      <c r="BO18" s="451"/>
      <c r="BP18" s="450"/>
      <c r="BQ18" s="450"/>
      <c r="BR18" s="450"/>
      <c r="BS18" s="451"/>
      <c r="BT18" s="451"/>
      <c r="BU18" s="450"/>
      <c r="BV18" s="450"/>
      <c r="BW18" s="450"/>
      <c r="BX18" s="451"/>
      <c r="BY18" s="451"/>
      <c r="BZ18" s="450"/>
      <c r="CA18" s="450"/>
      <c r="CB18" s="450"/>
      <c r="CC18" s="451"/>
      <c r="CD18" s="451"/>
      <c r="CE18" s="450"/>
      <c r="CF18" s="450"/>
      <c r="CG18" s="450"/>
      <c r="CH18" s="451"/>
      <c r="CI18" s="451"/>
      <c r="CJ18" s="450"/>
      <c r="CK18" s="450"/>
      <c r="CL18" s="450"/>
      <c r="CM18" s="451"/>
      <c r="CN18" s="451"/>
      <c r="CO18" s="450"/>
      <c r="CP18" s="450"/>
      <c r="CQ18" s="450"/>
      <c r="CR18" s="451"/>
      <c r="CS18" s="451"/>
      <c r="CT18" s="450"/>
      <c r="CU18" s="450"/>
      <c r="CV18" s="450"/>
      <c r="CW18" s="451"/>
      <c r="CX18" s="451"/>
      <c r="CY18" s="450"/>
      <c r="CZ18" s="450"/>
      <c r="DA18" s="450"/>
      <c r="DB18" s="451"/>
      <c r="DC18" s="451"/>
      <c r="DD18" s="450"/>
      <c r="DE18" s="450"/>
      <c r="DF18" s="450"/>
      <c r="DG18" s="451"/>
      <c r="DH18" s="451"/>
      <c r="DI18" s="450"/>
      <c r="DJ18" s="450"/>
      <c r="DK18" s="450"/>
      <c r="DL18" s="450"/>
      <c r="DM18" s="450"/>
      <c r="DN18" s="450"/>
      <c r="DO18" s="450"/>
      <c r="DP18" s="450"/>
      <c r="DQ18" s="451"/>
      <c r="DR18" s="451"/>
      <c r="DS18" s="450"/>
      <c r="DT18" s="450"/>
      <c r="DU18" s="450"/>
      <c r="DV18" s="451"/>
      <c r="DW18" s="451"/>
      <c r="DX18" s="450"/>
      <c r="DY18" s="450"/>
      <c r="DZ18" s="450"/>
      <c r="EA18" s="451"/>
      <c r="EB18" s="451"/>
      <c r="EC18" s="450"/>
      <c r="ED18" s="450"/>
      <c r="EE18" s="450"/>
      <c r="EF18" s="451"/>
      <c r="EG18" s="451"/>
      <c r="EH18" s="450"/>
      <c r="EI18" s="450"/>
      <c r="EJ18" s="450"/>
      <c r="EK18" s="451"/>
      <c r="EL18" s="451"/>
      <c r="EM18" s="450"/>
      <c r="EN18" s="450"/>
      <c r="EO18" s="450"/>
      <c r="EP18" s="450"/>
      <c r="EQ18" s="450"/>
      <c r="ER18" s="450"/>
      <c r="ES18" s="428"/>
      <c r="EW18" s="365"/>
      <c r="EX18" s="365"/>
    </row>
    <row r="19" spans="1:154">
      <c r="A19" s="452" t="s">
        <v>576</v>
      </c>
      <c r="B19" s="427"/>
      <c r="C19" s="450"/>
      <c r="D19" s="450"/>
      <c r="E19" s="450"/>
      <c r="F19" s="451"/>
      <c r="G19" s="451"/>
      <c r="H19" s="450"/>
      <c r="I19" s="450"/>
      <c r="J19" s="450"/>
      <c r="K19" s="451"/>
      <c r="L19" s="451"/>
      <c r="M19" s="450"/>
      <c r="N19" s="450"/>
      <c r="O19" s="450"/>
      <c r="P19" s="451"/>
      <c r="Q19" s="451"/>
      <c r="R19" s="450"/>
      <c r="S19" s="450"/>
      <c r="T19" s="450"/>
      <c r="U19" s="451"/>
      <c r="V19" s="451"/>
      <c r="W19" s="450"/>
      <c r="X19" s="450"/>
      <c r="Y19" s="450"/>
      <c r="Z19" s="451"/>
      <c r="AA19" s="451"/>
      <c r="AB19" s="450"/>
      <c r="AC19" s="450"/>
      <c r="AD19" s="450"/>
      <c r="AE19" s="451"/>
      <c r="AF19" s="451"/>
      <c r="AG19" s="450"/>
      <c r="AH19" s="450"/>
      <c r="AI19" s="450"/>
      <c r="AJ19" s="451"/>
      <c r="AK19" s="451"/>
      <c r="AL19" s="450"/>
      <c r="AM19" s="450"/>
      <c r="AN19" s="450"/>
      <c r="AO19" s="451"/>
      <c r="AP19" s="451"/>
      <c r="AQ19" s="450"/>
      <c r="AR19" s="450"/>
      <c r="AS19" s="450"/>
      <c r="AT19" s="451"/>
      <c r="AU19" s="451"/>
      <c r="AV19" s="450"/>
      <c r="AW19" s="450"/>
      <c r="AX19" s="450"/>
      <c r="AY19" s="451"/>
      <c r="AZ19" s="451"/>
      <c r="BA19" s="450"/>
      <c r="BB19" s="450"/>
      <c r="BC19" s="450"/>
      <c r="BD19" s="451"/>
      <c r="BE19" s="451"/>
      <c r="BF19" s="450"/>
      <c r="BG19" s="450"/>
      <c r="BH19" s="450"/>
      <c r="BI19" s="451"/>
      <c r="BJ19" s="451"/>
      <c r="BK19" s="450"/>
      <c r="BL19" s="450"/>
      <c r="BM19" s="450"/>
      <c r="BN19" s="451"/>
      <c r="BO19" s="451"/>
      <c r="BP19" s="450"/>
      <c r="BQ19" s="450"/>
      <c r="BR19" s="450"/>
      <c r="BS19" s="451"/>
      <c r="BT19" s="451"/>
      <c r="BU19" s="450"/>
      <c r="BV19" s="450"/>
      <c r="BW19" s="450"/>
      <c r="BX19" s="451"/>
      <c r="BY19" s="451"/>
      <c r="BZ19" s="450"/>
      <c r="CA19" s="450"/>
      <c r="CB19" s="450"/>
      <c r="CC19" s="451"/>
      <c r="CD19" s="451"/>
      <c r="CE19" s="450"/>
      <c r="CF19" s="450"/>
      <c r="CG19" s="450"/>
      <c r="CH19" s="451"/>
      <c r="CI19" s="451"/>
      <c r="CJ19" s="450"/>
      <c r="CK19" s="450"/>
      <c r="CL19" s="450"/>
      <c r="CM19" s="451"/>
      <c r="CN19" s="451"/>
      <c r="CO19" s="450"/>
      <c r="CP19" s="450"/>
      <c r="CQ19" s="450"/>
      <c r="CR19" s="451"/>
      <c r="CS19" s="451"/>
      <c r="CT19" s="450"/>
      <c r="CU19" s="450"/>
      <c r="CV19" s="450"/>
      <c r="CW19" s="451"/>
      <c r="CX19" s="451"/>
      <c r="CY19" s="450"/>
      <c r="CZ19" s="450"/>
      <c r="DA19" s="450"/>
      <c r="DB19" s="451"/>
      <c r="DC19" s="451"/>
      <c r="DD19" s="450"/>
      <c r="DE19" s="450"/>
      <c r="DF19" s="450"/>
      <c r="DG19" s="451"/>
      <c r="DH19" s="451"/>
      <c r="DI19" s="450"/>
      <c r="DJ19" s="450"/>
      <c r="DK19" s="450"/>
      <c r="DL19" s="450"/>
      <c r="DM19" s="450"/>
      <c r="DN19" s="450"/>
      <c r="DO19" s="450"/>
      <c r="DP19" s="450"/>
      <c r="DQ19" s="451"/>
      <c r="DR19" s="451"/>
      <c r="DS19" s="450"/>
      <c r="DT19" s="450"/>
      <c r="DU19" s="450"/>
      <c r="DV19" s="451"/>
      <c r="DW19" s="451"/>
      <c r="DX19" s="450"/>
      <c r="DY19" s="450"/>
      <c r="DZ19" s="450"/>
      <c r="EA19" s="451"/>
      <c r="EB19" s="451"/>
      <c r="EC19" s="450"/>
      <c r="ED19" s="450"/>
      <c r="EE19" s="450"/>
      <c r="EF19" s="451"/>
      <c r="EG19" s="451"/>
      <c r="EH19" s="450"/>
      <c r="EI19" s="450"/>
      <c r="EJ19" s="450"/>
      <c r="EK19" s="451"/>
      <c r="EL19" s="451"/>
      <c r="EM19" s="450"/>
      <c r="EN19" s="450"/>
      <c r="EO19" s="450"/>
      <c r="EP19" s="450"/>
      <c r="EQ19" s="450"/>
      <c r="ER19" s="450"/>
      <c r="ES19" s="428"/>
      <c r="EW19" s="365"/>
      <c r="EX19" s="365"/>
    </row>
    <row r="20" spans="1:154">
      <c r="A20" s="453" t="s">
        <v>577</v>
      </c>
      <c r="B20" s="427"/>
      <c r="C20" s="450"/>
      <c r="D20" s="450"/>
      <c r="E20" s="450"/>
      <c r="F20" s="451"/>
      <c r="G20" s="451"/>
      <c r="H20" s="450"/>
      <c r="I20" s="450"/>
      <c r="J20" s="450"/>
      <c r="K20" s="451"/>
      <c r="L20" s="451"/>
      <c r="M20" s="450"/>
      <c r="N20" s="450"/>
      <c r="O20" s="450"/>
      <c r="P20" s="451"/>
      <c r="Q20" s="451"/>
      <c r="R20" s="450"/>
      <c r="S20" s="450"/>
      <c r="T20" s="450"/>
      <c r="U20" s="451"/>
      <c r="V20" s="451"/>
      <c r="W20" s="450"/>
      <c r="X20" s="450"/>
      <c r="Y20" s="450"/>
      <c r="Z20" s="451"/>
      <c r="AA20" s="451"/>
      <c r="AB20" s="450"/>
      <c r="AC20" s="450"/>
      <c r="AD20" s="450"/>
      <c r="AE20" s="451"/>
      <c r="AF20" s="451"/>
      <c r="AG20" s="450"/>
      <c r="AH20" s="450"/>
      <c r="AI20" s="450"/>
      <c r="AJ20" s="451"/>
      <c r="AK20" s="451"/>
      <c r="AL20" s="450"/>
      <c r="AM20" s="450"/>
      <c r="AN20" s="450"/>
      <c r="AO20" s="451"/>
      <c r="AP20" s="451"/>
      <c r="AQ20" s="450"/>
      <c r="AR20" s="450"/>
      <c r="AS20" s="450"/>
      <c r="AT20" s="451"/>
      <c r="AU20" s="451"/>
      <c r="AV20" s="450"/>
      <c r="AW20" s="450"/>
      <c r="AX20" s="450"/>
      <c r="AY20" s="451"/>
      <c r="AZ20" s="451"/>
      <c r="BA20" s="450"/>
      <c r="BB20" s="450"/>
      <c r="BC20" s="450"/>
      <c r="BD20" s="451"/>
      <c r="BE20" s="451"/>
      <c r="BF20" s="450"/>
      <c r="BG20" s="450"/>
      <c r="BH20" s="450"/>
      <c r="BI20" s="451"/>
      <c r="BJ20" s="451"/>
      <c r="BK20" s="450"/>
      <c r="BL20" s="450"/>
      <c r="BM20" s="450"/>
      <c r="BN20" s="451"/>
      <c r="BO20" s="451"/>
      <c r="BP20" s="450"/>
      <c r="BQ20" s="450"/>
      <c r="BR20" s="450"/>
      <c r="BS20" s="451"/>
      <c r="BT20" s="451"/>
      <c r="BU20" s="450"/>
      <c r="BV20" s="450"/>
      <c r="BW20" s="450"/>
      <c r="BX20" s="451"/>
      <c r="BY20" s="451"/>
      <c r="BZ20" s="450"/>
      <c r="CA20" s="450"/>
      <c r="CB20" s="450"/>
      <c r="CC20" s="451"/>
      <c r="CD20" s="451"/>
      <c r="CE20" s="450"/>
      <c r="CF20" s="450"/>
      <c r="CG20" s="450"/>
      <c r="CH20" s="451"/>
      <c r="CI20" s="451"/>
      <c r="CJ20" s="450"/>
      <c r="CK20" s="450"/>
      <c r="CL20" s="450"/>
      <c r="CM20" s="451"/>
      <c r="CN20" s="451"/>
      <c r="CO20" s="450"/>
      <c r="CP20" s="450"/>
      <c r="CQ20" s="450"/>
      <c r="CR20" s="451"/>
      <c r="CS20" s="451"/>
      <c r="CT20" s="450"/>
      <c r="CU20" s="450"/>
      <c r="CV20" s="450"/>
      <c r="CW20" s="451"/>
      <c r="CX20" s="451"/>
      <c r="CY20" s="450"/>
      <c r="CZ20" s="450"/>
      <c r="DA20" s="450"/>
      <c r="DB20" s="451"/>
      <c r="DC20" s="451"/>
      <c r="DD20" s="450"/>
      <c r="DE20" s="450"/>
      <c r="DF20" s="450"/>
      <c r="DG20" s="451"/>
      <c r="DH20" s="451"/>
      <c r="DI20" s="450"/>
      <c r="DJ20" s="450"/>
      <c r="DK20" s="450"/>
      <c r="DL20" s="450"/>
      <c r="DM20" s="450"/>
      <c r="DN20" s="450"/>
      <c r="DO20" s="450"/>
      <c r="DP20" s="450"/>
      <c r="DQ20" s="451"/>
      <c r="DR20" s="451"/>
      <c r="DS20" s="450"/>
      <c r="DT20" s="450"/>
      <c r="DU20" s="450"/>
      <c r="DV20" s="451"/>
      <c r="DW20" s="451"/>
      <c r="DX20" s="450"/>
      <c r="DY20" s="450"/>
      <c r="DZ20" s="450"/>
      <c r="EA20" s="451"/>
      <c r="EB20" s="451"/>
      <c r="EC20" s="450"/>
      <c r="ED20" s="450"/>
      <c r="EE20" s="450"/>
      <c r="EF20" s="451"/>
      <c r="EG20" s="451"/>
      <c r="EH20" s="450"/>
      <c r="EI20" s="450"/>
      <c r="EJ20" s="450"/>
      <c r="EK20" s="451"/>
      <c r="EL20" s="451"/>
      <c r="EM20" s="450"/>
      <c r="EN20" s="450"/>
      <c r="EO20" s="450"/>
      <c r="EP20" s="450"/>
      <c r="EQ20" s="450"/>
      <c r="ER20" s="450"/>
      <c r="ES20" s="428"/>
      <c r="EW20" s="365"/>
      <c r="EX20" s="365"/>
    </row>
    <row r="21" spans="1:154" ht="24" customHeight="1">
      <c r="A21" s="454" t="s">
        <v>578</v>
      </c>
      <c r="B21" s="427">
        <v>10</v>
      </c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  <c r="AC21" s="579"/>
      <c r="AD21" s="579"/>
      <c r="AE21" s="579"/>
      <c r="AF21" s="579"/>
      <c r="AG21" s="579"/>
      <c r="AH21" s="579"/>
      <c r="AI21" s="579"/>
      <c r="AJ21" s="579"/>
      <c r="AK21" s="579"/>
      <c r="AL21" s="579"/>
      <c r="AM21" s="579"/>
      <c r="AN21" s="579"/>
      <c r="AO21" s="579"/>
      <c r="AP21" s="579"/>
      <c r="AQ21" s="579"/>
      <c r="AR21" s="579"/>
      <c r="AS21" s="579"/>
      <c r="AT21" s="579"/>
      <c r="AU21" s="579"/>
      <c r="AV21" s="579"/>
      <c r="AW21" s="579"/>
      <c r="AX21" s="579"/>
      <c r="AY21" s="579"/>
      <c r="AZ21" s="579"/>
      <c r="BA21" s="579"/>
      <c r="BB21" s="579"/>
      <c r="BC21" s="579"/>
      <c r="BD21" s="579"/>
      <c r="BE21" s="579"/>
      <c r="BF21" s="579"/>
      <c r="BG21" s="579"/>
      <c r="BH21" s="579"/>
      <c r="BI21" s="579"/>
      <c r="BJ21" s="579"/>
      <c r="BK21" s="579"/>
      <c r="BL21" s="579"/>
      <c r="BM21" s="579"/>
      <c r="BN21" s="579"/>
      <c r="BO21" s="579"/>
      <c r="BP21" s="579"/>
      <c r="BQ21" s="579"/>
      <c r="BR21" s="579"/>
      <c r="BS21" s="579"/>
      <c r="BT21" s="579"/>
      <c r="BU21" s="579"/>
      <c r="BV21" s="579"/>
      <c r="BW21" s="579"/>
      <c r="BX21" s="579"/>
      <c r="BY21" s="579"/>
      <c r="BZ21" s="579"/>
      <c r="CA21" s="579"/>
      <c r="CB21" s="579"/>
      <c r="CC21" s="579"/>
      <c r="CD21" s="579"/>
      <c r="CE21" s="579"/>
      <c r="CF21" s="579"/>
      <c r="CG21" s="579"/>
      <c r="CH21" s="579"/>
      <c r="CI21" s="579"/>
      <c r="CJ21" s="579"/>
      <c r="CK21" s="579"/>
      <c r="CL21" s="579"/>
      <c r="CM21" s="579"/>
      <c r="CN21" s="579"/>
      <c r="CO21" s="581"/>
      <c r="CP21" s="581"/>
      <c r="CQ21" s="581"/>
      <c r="CR21" s="581"/>
      <c r="CS21" s="581"/>
      <c r="CT21" s="579"/>
      <c r="CU21" s="579"/>
      <c r="CV21" s="579"/>
      <c r="CW21" s="579"/>
      <c r="CX21" s="579"/>
      <c r="CY21" s="579"/>
      <c r="CZ21" s="579"/>
      <c r="DA21" s="579"/>
      <c r="DB21" s="579"/>
      <c r="DC21" s="579"/>
      <c r="DD21" s="579"/>
      <c r="DE21" s="579"/>
      <c r="DF21" s="579"/>
      <c r="DG21" s="579"/>
      <c r="DH21" s="579"/>
      <c r="DI21" s="579"/>
      <c r="DJ21" s="579"/>
      <c r="DK21" s="579"/>
      <c r="DL21" s="579"/>
      <c r="DM21" s="579"/>
      <c r="DN21" s="579"/>
      <c r="DO21" s="579"/>
      <c r="DP21" s="579"/>
      <c r="DQ21" s="579"/>
      <c r="DR21" s="579"/>
      <c r="DS21" s="579"/>
      <c r="DT21" s="579"/>
      <c r="DU21" s="579"/>
      <c r="DV21" s="579"/>
      <c r="DW21" s="579"/>
      <c r="DX21" s="579"/>
      <c r="DY21" s="579"/>
      <c r="DZ21" s="579"/>
      <c r="EA21" s="579"/>
      <c r="EB21" s="579"/>
      <c r="EC21" s="579"/>
      <c r="ED21" s="579"/>
      <c r="EE21" s="579"/>
      <c r="EF21" s="579"/>
      <c r="EG21" s="579"/>
      <c r="EH21" s="579"/>
      <c r="EI21" s="579"/>
      <c r="EJ21" s="579"/>
      <c r="EK21" s="579"/>
      <c r="EL21" s="579"/>
      <c r="EM21" s="579"/>
      <c r="EN21" s="579"/>
      <c r="EO21" s="579"/>
      <c r="EP21" s="579"/>
      <c r="EQ21" s="579"/>
      <c r="ER21" s="579"/>
      <c r="ES21" s="428"/>
      <c r="ET21" s="428"/>
      <c r="EU21" s="428"/>
      <c r="EV21" s="428"/>
      <c r="EW21" s="365"/>
      <c r="EX21" s="365"/>
    </row>
    <row r="22" spans="1:154" ht="24" customHeight="1">
      <c r="A22" s="454" t="s">
        <v>579</v>
      </c>
      <c r="B22" s="427">
        <v>20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579"/>
      <c r="AJ22" s="579"/>
      <c r="AK22" s="579"/>
      <c r="AL22" s="579"/>
      <c r="AM22" s="579"/>
      <c r="AN22" s="579"/>
      <c r="AO22" s="579"/>
      <c r="AP22" s="579"/>
      <c r="AQ22" s="579"/>
      <c r="AR22" s="579"/>
      <c r="AS22" s="579"/>
      <c r="AT22" s="579"/>
      <c r="AU22" s="579"/>
      <c r="AV22" s="579"/>
      <c r="AW22" s="579"/>
      <c r="AX22" s="579"/>
      <c r="AY22" s="579"/>
      <c r="AZ22" s="579"/>
      <c r="BA22" s="579"/>
      <c r="BB22" s="579"/>
      <c r="BC22" s="579"/>
      <c r="BD22" s="579"/>
      <c r="BE22" s="579"/>
      <c r="BF22" s="579"/>
      <c r="BG22" s="579"/>
      <c r="BH22" s="579"/>
      <c r="BI22" s="579"/>
      <c r="BJ22" s="579"/>
      <c r="BK22" s="579"/>
      <c r="BL22" s="579"/>
      <c r="BM22" s="579"/>
      <c r="BN22" s="579"/>
      <c r="BO22" s="579"/>
      <c r="BP22" s="579"/>
      <c r="BQ22" s="579"/>
      <c r="BR22" s="579"/>
      <c r="BS22" s="579"/>
      <c r="BT22" s="579"/>
      <c r="BU22" s="579"/>
      <c r="BV22" s="579"/>
      <c r="BW22" s="579"/>
      <c r="BX22" s="579"/>
      <c r="BY22" s="579"/>
      <c r="BZ22" s="579"/>
      <c r="CA22" s="579"/>
      <c r="CB22" s="579"/>
      <c r="CC22" s="579"/>
      <c r="CD22" s="579"/>
      <c r="CE22" s="579"/>
      <c r="CF22" s="579"/>
      <c r="CG22" s="579"/>
      <c r="CH22" s="579"/>
      <c r="CI22" s="579"/>
      <c r="CJ22" s="579"/>
      <c r="CK22" s="579"/>
      <c r="CL22" s="579"/>
      <c r="CM22" s="579"/>
      <c r="CN22" s="579"/>
      <c r="CO22" s="581"/>
      <c r="CP22" s="581"/>
      <c r="CQ22" s="581"/>
      <c r="CR22" s="581"/>
      <c r="CS22" s="581"/>
      <c r="CT22" s="579"/>
      <c r="CU22" s="579"/>
      <c r="CV22" s="579"/>
      <c r="CW22" s="579"/>
      <c r="CX22" s="579"/>
      <c r="CY22" s="579"/>
      <c r="CZ22" s="579"/>
      <c r="DA22" s="579"/>
      <c r="DB22" s="579"/>
      <c r="DC22" s="579"/>
      <c r="DD22" s="579"/>
      <c r="DE22" s="579"/>
      <c r="DF22" s="579"/>
      <c r="DG22" s="579"/>
      <c r="DH22" s="579"/>
      <c r="DI22" s="579"/>
      <c r="DJ22" s="579"/>
      <c r="DK22" s="579"/>
      <c r="DL22" s="579"/>
      <c r="DM22" s="579"/>
      <c r="DN22" s="579"/>
      <c r="DO22" s="579"/>
      <c r="DP22" s="579"/>
      <c r="DQ22" s="579"/>
      <c r="DR22" s="579"/>
      <c r="DS22" s="579"/>
      <c r="DT22" s="579"/>
      <c r="DU22" s="579"/>
      <c r="DV22" s="579"/>
      <c r="DW22" s="579"/>
      <c r="DX22" s="579"/>
      <c r="DY22" s="579"/>
      <c r="DZ22" s="579"/>
      <c r="EA22" s="579"/>
      <c r="EB22" s="579"/>
      <c r="EC22" s="579"/>
      <c r="ED22" s="579"/>
      <c r="EE22" s="579"/>
      <c r="EF22" s="579"/>
      <c r="EG22" s="579"/>
      <c r="EH22" s="579"/>
      <c r="EI22" s="579"/>
      <c r="EJ22" s="579"/>
      <c r="EK22" s="579"/>
      <c r="EL22" s="579"/>
      <c r="EM22" s="579"/>
      <c r="EN22" s="579"/>
      <c r="EO22" s="579"/>
      <c r="EP22" s="579"/>
      <c r="EQ22" s="579"/>
      <c r="ER22" s="579"/>
      <c r="ES22" s="428"/>
      <c r="ET22" s="428"/>
      <c r="EU22" s="428"/>
      <c r="EV22" s="428"/>
      <c r="EW22" s="365"/>
      <c r="EX22" s="365"/>
    </row>
    <row r="23" spans="1:154" ht="24" customHeight="1">
      <c r="A23" s="454" t="s">
        <v>895</v>
      </c>
      <c r="B23" s="427">
        <v>30</v>
      </c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79"/>
      <c r="X23" s="579"/>
      <c r="Y23" s="579"/>
      <c r="Z23" s="579"/>
      <c r="AA23" s="579"/>
      <c r="AB23" s="579"/>
      <c r="AC23" s="579"/>
      <c r="AD23" s="579"/>
      <c r="AE23" s="579"/>
      <c r="AF23" s="579"/>
      <c r="AG23" s="579"/>
      <c r="AH23" s="579"/>
      <c r="AI23" s="579"/>
      <c r="AJ23" s="579"/>
      <c r="AK23" s="579"/>
      <c r="AL23" s="579"/>
      <c r="AM23" s="579"/>
      <c r="AN23" s="579"/>
      <c r="AO23" s="579"/>
      <c r="AP23" s="579"/>
      <c r="AQ23" s="579"/>
      <c r="AR23" s="579"/>
      <c r="AS23" s="579"/>
      <c r="AT23" s="579"/>
      <c r="AU23" s="579"/>
      <c r="AV23" s="579"/>
      <c r="AW23" s="579"/>
      <c r="AX23" s="579"/>
      <c r="AY23" s="579"/>
      <c r="AZ23" s="579"/>
      <c r="BA23" s="579"/>
      <c r="BB23" s="579"/>
      <c r="BC23" s="579"/>
      <c r="BD23" s="579"/>
      <c r="BE23" s="579"/>
      <c r="BF23" s="579"/>
      <c r="BG23" s="579"/>
      <c r="BH23" s="579"/>
      <c r="BI23" s="579"/>
      <c r="BJ23" s="579"/>
      <c r="BK23" s="579"/>
      <c r="BL23" s="579"/>
      <c r="BM23" s="579"/>
      <c r="BN23" s="579"/>
      <c r="BO23" s="579"/>
      <c r="BP23" s="579"/>
      <c r="BQ23" s="579"/>
      <c r="BR23" s="579"/>
      <c r="BS23" s="579"/>
      <c r="BT23" s="579"/>
      <c r="BU23" s="579"/>
      <c r="BV23" s="579"/>
      <c r="BW23" s="579"/>
      <c r="BX23" s="579"/>
      <c r="BY23" s="579"/>
      <c r="BZ23" s="579"/>
      <c r="CA23" s="579"/>
      <c r="CB23" s="579"/>
      <c r="CC23" s="579"/>
      <c r="CD23" s="579"/>
      <c r="CE23" s="579"/>
      <c r="CF23" s="579"/>
      <c r="CG23" s="579"/>
      <c r="CH23" s="579"/>
      <c r="CI23" s="579"/>
      <c r="CJ23" s="579"/>
      <c r="CK23" s="579"/>
      <c r="CL23" s="579"/>
      <c r="CM23" s="579"/>
      <c r="CN23" s="579"/>
      <c r="CO23" s="581"/>
      <c r="CP23" s="581"/>
      <c r="CQ23" s="581"/>
      <c r="CR23" s="581"/>
      <c r="CS23" s="581"/>
      <c r="CT23" s="579"/>
      <c r="CU23" s="579"/>
      <c r="CV23" s="579"/>
      <c r="CW23" s="579"/>
      <c r="CX23" s="579"/>
      <c r="CY23" s="579"/>
      <c r="CZ23" s="579"/>
      <c r="DA23" s="579"/>
      <c r="DB23" s="579"/>
      <c r="DC23" s="579"/>
      <c r="DD23" s="579"/>
      <c r="DE23" s="579"/>
      <c r="DF23" s="579"/>
      <c r="DG23" s="579"/>
      <c r="DH23" s="579"/>
      <c r="DI23" s="579"/>
      <c r="DJ23" s="579"/>
      <c r="DK23" s="579"/>
      <c r="DL23" s="579"/>
      <c r="DM23" s="579"/>
      <c r="DN23" s="579"/>
      <c r="DO23" s="579"/>
      <c r="DP23" s="579"/>
      <c r="DQ23" s="579"/>
      <c r="DR23" s="579"/>
      <c r="DS23" s="579"/>
      <c r="DT23" s="579"/>
      <c r="DU23" s="579"/>
      <c r="DV23" s="579"/>
      <c r="DW23" s="579"/>
      <c r="DX23" s="579"/>
      <c r="DY23" s="579"/>
      <c r="DZ23" s="579"/>
      <c r="EA23" s="579"/>
      <c r="EB23" s="579"/>
      <c r="EC23" s="579"/>
      <c r="ED23" s="579"/>
      <c r="EE23" s="579"/>
      <c r="EF23" s="579"/>
      <c r="EG23" s="579"/>
      <c r="EH23" s="579"/>
      <c r="EI23" s="579"/>
      <c r="EJ23" s="579"/>
      <c r="EK23" s="579"/>
      <c r="EL23" s="579"/>
      <c r="EM23" s="579"/>
      <c r="EN23" s="579"/>
      <c r="EO23" s="579"/>
      <c r="EP23" s="579"/>
      <c r="EQ23" s="579"/>
      <c r="ER23" s="579"/>
      <c r="ES23" s="428"/>
      <c r="ET23" s="428"/>
      <c r="EU23" s="428"/>
      <c r="EV23" s="428"/>
      <c r="EW23" s="365"/>
      <c r="EX23" s="365"/>
    </row>
    <row r="24" spans="1:154" ht="24" customHeight="1">
      <c r="A24" s="454" t="s">
        <v>896</v>
      </c>
      <c r="B24" s="427">
        <v>40</v>
      </c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  <c r="AC24" s="579"/>
      <c r="AD24" s="579"/>
      <c r="AE24" s="579"/>
      <c r="AF24" s="579"/>
      <c r="AG24" s="579"/>
      <c r="AH24" s="579"/>
      <c r="AI24" s="579"/>
      <c r="AJ24" s="579"/>
      <c r="AK24" s="579"/>
      <c r="AL24" s="579"/>
      <c r="AM24" s="579"/>
      <c r="AN24" s="579"/>
      <c r="AO24" s="579"/>
      <c r="AP24" s="579"/>
      <c r="AQ24" s="579"/>
      <c r="AR24" s="579"/>
      <c r="AS24" s="579"/>
      <c r="AT24" s="579"/>
      <c r="AU24" s="579"/>
      <c r="AV24" s="579"/>
      <c r="AW24" s="579"/>
      <c r="AX24" s="579"/>
      <c r="AY24" s="579"/>
      <c r="AZ24" s="579"/>
      <c r="BA24" s="579"/>
      <c r="BB24" s="579"/>
      <c r="BC24" s="579"/>
      <c r="BD24" s="579"/>
      <c r="BE24" s="579"/>
      <c r="BF24" s="579"/>
      <c r="BG24" s="579"/>
      <c r="BH24" s="579"/>
      <c r="BI24" s="579"/>
      <c r="BJ24" s="579"/>
      <c r="BK24" s="579"/>
      <c r="BL24" s="579"/>
      <c r="BM24" s="579"/>
      <c r="BN24" s="579"/>
      <c r="BO24" s="579"/>
      <c r="BP24" s="579"/>
      <c r="BQ24" s="579"/>
      <c r="BR24" s="579"/>
      <c r="BS24" s="579"/>
      <c r="BT24" s="579"/>
      <c r="BU24" s="579"/>
      <c r="BV24" s="579"/>
      <c r="BW24" s="579"/>
      <c r="BX24" s="579"/>
      <c r="BY24" s="579"/>
      <c r="BZ24" s="579"/>
      <c r="CA24" s="579"/>
      <c r="CB24" s="579"/>
      <c r="CC24" s="579"/>
      <c r="CD24" s="579"/>
      <c r="CE24" s="579"/>
      <c r="CF24" s="579"/>
      <c r="CG24" s="579"/>
      <c r="CH24" s="579"/>
      <c r="CI24" s="579"/>
      <c r="CJ24" s="579"/>
      <c r="CK24" s="579"/>
      <c r="CL24" s="579"/>
      <c r="CM24" s="579"/>
      <c r="CN24" s="579"/>
      <c r="CO24" s="581"/>
      <c r="CP24" s="581"/>
      <c r="CQ24" s="581"/>
      <c r="CR24" s="581"/>
      <c r="CS24" s="581"/>
      <c r="CT24" s="579"/>
      <c r="CU24" s="579"/>
      <c r="CV24" s="579"/>
      <c r="CW24" s="579"/>
      <c r="CX24" s="579"/>
      <c r="CY24" s="579"/>
      <c r="CZ24" s="579"/>
      <c r="DA24" s="579"/>
      <c r="DB24" s="579"/>
      <c r="DC24" s="579"/>
      <c r="DD24" s="579"/>
      <c r="DE24" s="579"/>
      <c r="DF24" s="579"/>
      <c r="DG24" s="579"/>
      <c r="DH24" s="579"/>
      <c r="DI24" s="579"/>
      <c r="DJ24" s="579"/>
      <c r="DK24" s="579"/>
      <c r="DL24" s="579"/>
      <c r="DM24" s="579"/>
      <c r="DN24" s="579"/>
      <c r="DO24" s="579"/>
      <c r="DP24" s="579"/>
      <c r="DQ24" s="579"/>
      <c r="DR24" s="579"/>
      <c r="DS24" s="579"/>
      <c r="DT24" s="579"/>
      <c r="DU24" s="579"/>
      <c r="DV24" s="579"/>
      <c r="DW24" s="579"/>
      <c r="DX24" s="579"/>
      <c r="DY24" s="579"/>
      <c r="DZ24" s="579"/>
      <c r="EA24" s="579"/>
      <c r="EB24" s="579"/>
      <c r="EC24" s="579"/>
      <c r="ED24" s="579"/>
      <c r="EE24" s="579"/>
      <c r="EF24" s="579"/>
      <c r="EG24" s="579"/>
      <c r="EH24" s="579"/>
      <c r="EI24" s="579"/>
      <c r="EJ24" s="579"/>
      <c r="EK24" s="579"/>
      <c r="EL24" s="579"/>
      <c r="EM24" s="579"/>
      <c r="EN24" s="579"/>
      <c r="EO24" s="579"/>
      <c r="EP24" s="579"/>
      <c r="EQ24" s="579"/>
      <c r="ER24" s="579"/>
      <c r="ES24" s="428"/>
      <c r="ET24" s="428"/>
      <c r="EU24" s="428"/>
      <c r="EV24" s="428"/>
      <c r="EW24" s="365"/>
      <c r="EX24" s="365"/>
    </row>
    <row r="25" spans="1:154" ht="24" customHeight="1">
      <c r="A25" s="455" t="s">
        <v>580</v>
      </c>
      <c r="B25" s="427">
        <v>50</v>
      </c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579"/>
      <c r="AH25" s="579"/>
      <c r="AI25" s="579"/>
      <c r="AJ25" s="579"/>
      <c r="AK25" s="579"/>
      <c r="AL25" s="579"/>
      <c r="AM25" s="579"/>
      <c r="AN25" s="579"/>
      <c r="AO25" s="579"/>
      <c r="AP25" s="579"/>
      <c r="AQ25" s="579"/>
      <c r="AR25" s="579"/>
      <c r="AS25" s="579"/>
      <c r="AT25" s="579"/>
      <c r="AU25" s="579"/>
      <c r="AV25" s="579"/>
      <c r="AW25" s="579"/>
      <c r="AX25" s="579"/>
      <c r="AY25" s="579"/>
      <c r="AZ25" s="579"/>
      <c r="BA25" s="579"/>
      <c r="BB25" s="579"/>
      <c r="BC25" s="579"/>
      <c r="BD25" s="579"/>
      <c r="BE25" s="579"/>
      <c r="BF25" s="579"/>
      <c r="BG25" s="579"/>
      <c r="BH25" s="579"/>
      <c r="BI25" s="579"/>
      <c r="BJ25" s="579"/>
      <c r="BK25" s="579"/>
      <c r="BL25" s="579"/>
      <c r="BM25" s="579"/>
      <c r="BN25" s="579"/>
      <c r="BO25" s="579"/>
      <c r="BP25" s="579"/>
      <c r="BQ25" s="579"/>
      <c r="BR25" s="579"/>
      <c r="BS25" s="579"/>
      <c r="BT25" s="579"/>
      <c r="BU25" s="579"/>
      <c r="BV25" s="579"/>
      <c r="BW25" s="579"/>
      <c r="BX25" s="579"/>
      <c r="BY25" s="579"/>
      <c r="BZ25" s="579"/>
      <c r="CA25" s="579"/>
      <c r="CB25" s="579"/>
      <c r="CC25" s="579"/>
      <c r="CD25" s="579"/>
      <c r="CE25" s="579"/>
      <c r="CF25" s="579"/>
      <c r="CG25" s="579"/>
      <c r="CH25" s="579"/>
      <c r="CI25" s="579"/>
      <c r="CJ25" s="579"/>
      <c r="CK25" s="579"/>
      <c r="CL25" s="579"/>
      <c r="CM25" s="579"/>
      <c r="CN25" s="579"/>
      <c r="CO25" s="581"/>
      <c r="CP25" s="581"/>
      <c r="CQ25" s="581"/>
      <c r="CR25" s="581"/>
      <c r="CS25" s="581"/>
      <c r="CT25" s="579"/>
      <c r="CU25" s="579"/>
      <c r="CV25" s="579"/>
      <c r="CW25" s="579"/>
      <c r="CX25" s="579"/>
      <c r="CY25" s="579"/>
      <c r="CZ25" s="579"/>
      <c r="DA25" s="579"/>
      <c r="DB25" s="579"/>
      <c r="DC25" s="579"/>
      <c r="DD25" s="579"/>
      <c r="DE25" s="579"/>
      <c r="DF25" s="579"/>
      <c r="DG25" s="579"/>
      <c r="DH25" s="579"/>
      <c r="DI25" s="579"/>
      <c r="DJ25" s="579"/>
      <c r="DK25" s="579"/>
      <c r="DL25" s="579"/>
      <c r="DM25" s="579"/>
      <c r="DN25" s="579"/>
      <c r="DO25" s="579"/>
      <c r="DP25" s="579"/>
      <c r="DQ25" s="579"/>
      <c r="DR25" s="579"/>
      <c r="DS25" s="579"/>
      <c r="DT25" s="579"/>
      <c r="DU25" s="579"/>
      <c r="DV25" s="579"/>
      <c r="DW25" s="579"/>
      <c r="DX25" s="579"/>
      <c r="DY25" s="579"/>
      <c r="DZ25" s="579"/>
      <c r="EA25" s="579"/>
      <c r="EB25" s="579"/>
      <c r="EC25" s="579"/>
      <c r="ED25" s="579"/>
      <c r="EE25" s="579"/>
      <c r="EF25" s="579"/>
      <c r="EG25" s="579"/>
      <c r="EH25" s="579"/>
      <c r="EI25" s="579"/>
      <c r="EJ25" s="579"/>
      <c r="EK25" s="579"/>
      <c r="EL25" s="579"/>
      <c r="EM25" s="579"/>
      <c r="EN25" s="579"/>
      <c r="EO25" s="579"/>
      <c r="EP25" s="579"/>
      <c r="EQ25" s="579"/>
      <c r="ER25" s="579"/>
      <c r="ES25" s="606">
        <f>SUM(G25+L25+Q25+V25+AA25+AF25+AK25+AP25+AU25+AZ25+BE25+BJ25+BO25+BT25+BY25+CD25+CI25+CX25+DC25+DI25+DJ25+DK25+DL25+DR25+DW25+EB25+EG25+EM25+EN25+EO25+EP25)</f>
        <v>0</v>
      </c>
      <c r="ET25" s="428"/>
      <c r="EU25" s="606">
        <f>SUM(DM25+EQ25)</f>
        <v>0</v>
      </c>
      <c r="EV25" s="428"/>
      <c r="EW25" s="365"/>
      <c r="EX25" s="365"/>
    </row>
    <row r="26" spans="1:154" ht="24" customHeight="1">
      <c r="A26" s="453" t="s">
        <v>581</v>
      </c>
      <c r="B26" s="427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580"/>
      <c r="R26" s="580"/>
      <c r="S26" s="580"/>
      <c r="T26" s="580"/>
      <c r="U26" s="580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80"/>
      <c r="AG26" s="580"/>
      <c r="AH26" s="580"/>
      <c r="AI26" s="580"/>
      <c r="AJ26" s="580"/>
      <c r="AK26" s="580"/>
      <c r="AL26" s="580"/>
      <c r="AM26" s="580"/>
      <c r="AN26" s="580"/>
      <c r="AO26" s="580"/>
      <c r="AP26" s="580"/>
      <c r="AQ26" s="580"/>
      <c r="AR26" s="580"/>
      <c r="AS26" s="580"/>
      <c r="AT26" s="580"/>
      <c r="AU26" s="580"/>
      <c r="AV26" s="580"/>
      <c r="AW26" s="580"/>
      <c r="AX26" s="580"/>
      <c r="AY26" s="580"/>
      <c r="AZ26" s="580"/>
      <c r="BA26" s="580"/>
      <c r="BB26" s="580"/>
      <c r="BC26" s="580"/>
      <c r="BD26" s="580"/>
      <c r="BE26" s="580"/>
      <c r="BF26" s="580"/>
      <c r="BG26" s="580"/>
      <c r="BH26" s="580"/>
      <c r="BI26" s="580"/>
      <c r="BJ26" s="580"/>
      <c r="BK26" s="580"/>
      <c r="BL26" s="580"/>
      <c r="BM26" s="580"/>
      <c r="BN26" s="580"/>
      <c r="BO26" s="580"/>
      <c r="BP26" s="580"/>
      <c r="BQ26" s="580"/>
      <c r="BR26" s="580"/>
      <c r="BS26" s="580"/>
      <c r="BT26" s="580"/>
      <c r="BU26" s="580"/>
      <c r="BV26" s="580"/>
      <c r="BW26" s="580"/>
      <c r="BX26" s="580"/>
      <c r="BY26" s="580"/>
      <c r="BZ26" s="580"/>
      <c r="CA26" s="580"/>
      <c r="CB26" s="580"/>
      <c r="CC26" s="580"/>
      <c r="CD26" s="580"/>
      <c r="CE26" s="580"/>
      <c r="CF26" s="580"/>
      <c r="CG26" s="580"/>
      <c r="CH26" s="580"/>
      <c r="CI26" s="580"/>
      <c r="CJ26" s="580"/>
      <c r="CK26" s="580"/>
      <c r="CL26" s="580"/>
      <c r="CM26" s="580"/>
      <c r="CN26" s="580"/>
      <c r="CO26" s="580"/>
      <c r="CP26" s="580"/>
      <c r="CQ26" s="580"/>
      <c r="CR26" s="580"/>
      <c r="CS26" s="580"/>
      <c r="CT26" s="580"/>
      <c r="CU26" s="580"/>
      <c r="CV26" s="580"/>
      <c r="CW26" s="580"/>
      <c r="CX26" s="580"/>
      <c r="CY26" s="580"/>
      <c r="CZ26" s="580"/>
      <c r="DA26" s="580"/>
      <c r="DB26" s="580"/>
      <c r="DC26" s="580"/>
      <c r="DD26" s="580"/>
      <c r="DE26" s="580"/>
      <c r="DF26" s="580"/>
      <c r="DG26" s="580"/>
      <c r="DH26" s="580"/>
      <c r="DI26" s="580"/>
      <c r="DJ26" s="580"/>
      <c r="DK26" s="580"/>
      <c r="DL26" s="580"/>
      <c r="DM26" s="580"/>
      <c r="DN26" s="580"/>
      <c r="DO26" s="580"/>
      <c r="DP26" s="580"/>
      <c r="DQ26" s="580"/>
      <c r="DR26" s="580"/>
      <c r="DS26" s="580"/>
      <c r="DT26" s="580"/>
      <c r="DU26" s="580"/>
      <c r="DV26" s="580"/>
      <c r="DW26" s="580"/>
      <c r="DX26" s="580"/>
      <c r="DY26" s="580"/>
      <c r="DZ26" s="580"/>
      <c r="EA26" s="580"/>
      <c r="EB26" s="580"/>
      <c r="EC26" s="580"/>
      <c r="ED26" s="580"/>
      <c r="EE26" s="580"/>
      <c r="EF26" s="580"/>
      <c r="EG26" s="580"/>
      <c r="EH26" s="580"/>
      <c r="EI26" s="580"/>
      <c r="EJ26" s="580"/>
      <c r="EK26" s="580"/>
      <c r="EL26" s="580"/>
      <c r="EM26" s="580"/>
      <c r="EN26" s="580"/>
      <c r="EO26" s="580"/>
      <c r="EP26" s="580"/>
      <c r="EQ26" s="580"/>
      <c r="ER26" s="580"/>
      <c r="ES26" s="428"/>
      <c r="ET26" s="428"/>
      <c r="EU26" s="428"/>
      <c r="EV26" s="428"/>
      <c r="EW26" s="365"/>
      <c r="EX26" s="365"/>
    </row>
    <row r="27" spans="1:154" ht="24" customHeight="1">
      <c r="A27" s="454" t="s">
        <v>582</v>
      </c>
      <c r="B27" s="427">
        <v>60</v>
      </c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  <c r="W27" s="579"/>
      <c r="X27" s="579"/>
      <c r="Y27" s="579"/>
      <c r="Z27" s="579"/>
      <c r="AA27" s="579"/>
      <c r="AB27" s="579"/>
      <c r="AC27" s="579"/>
      <c r="AD27" s="579"/>
      <c r="AE27" s="579"/>
      <c r="AF27" s="579"/>
      <c r="AG27" s="579"/>
      <c r="AH27" s="579"/>
      <c r="AI27" s="579"/>
      <c r="AJ27" s="579"/>
      <c r="AK27" s="579"/>
      <c r="AL27" s="579"/>
      <c r="AM27" s="579"/>
      <c r="AN27" s="579"/>
      <c r="AO27" s="579"/>
      <c r="AP27" s="579"/>
      <c r="AQ27" s="579"/>
      <c r="AR27" s="579"/>
      <c r="AS27" s="579"/>
      <c r="AT27" s="579"/>
      <c r="AU27" s="579"/>
      <c r="AV27" s="579"/>
      <c r="AW27" s="579"/>
      <c r="AX27" s="579"/>
      <c r="AY27" s="579"/>
      <c r="AZ27" s="579"/>
      <c r="BA27" s="579"/>
      <c r="BB27" s="579"/>
      <c r="BC27" s="579"/>
      <c r="BD27" s="579"/>
      <c r="BE27" s="579"/>
      <c r="BF27" s="579"/>
      <c r="BG27" s="579"/>
      <c r="BH27" s="579"/>
      <c r="BI27" s="579"/>
      <c r="BJ27" s="579"/>
      <c r="BK27" s="579"/>
      <c r="BL27" s="579"/>
      <c r="BM27" s="579"/>
      <c r="BN27" s="579"/>
      <c r="BO27" s="579"/>
      <c r="BP27" s="579"/>
      <c r="BQ27" s="579"/>
      <c r="BR27" s="579"/>
      <c r="BS27" s="579"/>
      <c r="BT27" s="579"/>
      <c r="BU27" s="579"/>
      <c r="BV27" s="579"/>
      <c r="BW27" s="579"/>
      <c r="BX27" s="579"/>
      <c r="BY27" s="579"/>
      <c r="BZ27" s="579"/>
      <c r="CA27" s="579"/>
      <c r="CB27" s="579"/>
      <c r="CC27" s="579"/>
      <c r="CD27" s="579"/>
      <c r="CE27" s="579"/>
      <c r="CF27" s="579"/>
      <c r="CG27" s="579"/>
      <c r="CH27" s="579"/>
      <c r="CI27" s="579"/>
      <c r="CJ27" s="579"/>
      <c r="CK27" s="579"/>
      <c r="CL27" s="579"/>
      <c r="CM27" s="579"/>
      <c r="CN27" s="579"/>
      <c r="CO27" s="581"/>
      <c r="CP27" s="581"/>
      <c r="CQ27" s="581"/>
      <c r="CR27" s="581"/>
      <c r="CS27" s="581"/>
      <c r="CT27" s="579"/>
      <c r="CU27" s="579"/>
      <c r="CV27" s="579"/>
      <c r="CW27" s="579"/>
      <c r="CX27" s="579"/>
      <c r="CY27" s="579"/>
      <c r="CZ27" s="579"/>
      <c r="DA27" s="579"/>
      <c r="DB27" s="579"/>
      <c r="DC27" s="579"/>
      <c r="DD27" s="579"/>
      <c r="DE27" s="579"/>
      <c r="DF27" s="579"/>
      <c r="DG27" s="579"/>
      <c r="DH27" s="579"/>
      <c r="DI27" s="579"/>
      <c r="DJ27" s="579"/>
      <c r="DK27" s="579"/>
      <c r="DL27" s="579"/>
      <c r="DM27" s="579"/>
      <c r="DN27" s="579"/>
      <c r="DO27" s="579"/>
      <c r="DP27" s="579"/>
      <c r="DQ27" s="579"/>
      <c r="DR27" s="579"/>
      <c r="DS27" s="579"/>
      <c r="DT27" s="579"/>
      <c r="DU27" s="579"/>
      <c r="DV27" s="579"/>
      <c r="DW27" s="579"/>
      <c r="DX27" s="579"/>
      <c r="DY27" s="579"/>
      <c r="DZ27" s="579"/>
      <c r="EA27" s="579"/>
      <c r="EB27" s="579"/>
      <c r="EC27" s="579"/>
      <c r="ED27" s="579"/>
      <c r="EE27" s="579"/>
      <c r="EF27" s="579"/>
      <c r="EG27" s="579"/>
      <c r="EH27" s="579"/>
      <c r="EI27" s="579"/>
      <c r="EJ27" s="579"/>
      <c r="EK27" s="579"/>
      <c r="EL27" s="579"/>
      <c r="EM27" s="579"/>
      <c r="EN27" s="579"/>
      <c r="EO27" s="579"/>
      <c r="EP27" s="579"/>
      <c r="EQ27" s="579"/>
      <c r="ER27" s="579"/>
      <c r="ES27" s="428"/>
      <c r="ET27" s="428"/>
      <c r="EU27" s="428"/>
      <c r="EV27" s="428"/>
      <c r="EW27" s="365"/>
      <c r="EX27" s="365"/>
    </row>
    <row r="28" spans="1:154" ht="24" customHeight="1">
      <c r="A28" s="454" t="s">
        <v>583</v>
      </c>
      <c r="B28" s="427">
        <v>70</v>
      </c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579"/>
      <c r="AH28" s="579"/>
      <c r="AI28" s="579"/>
      <c r="AJ28" s="579"/>
      <c r="AK28" s="579"/>
      <c r="AL28" s="579"/>
      <c r="AM28" s="579"/>
      <c r="AN28" s="579"/>
      <c r="AO28" s="579"/>
      <c r="AP28" s="579"/>
      <c r="AQ28" s="579"/>
      <c r="AR28" s="579"/>
      <c r="AS28" s="579"/>
      <c r="AT28" s="579"/>
      <c r="AU28" s="579"/>
      <c r="AV28" s="579"/>
      <c r="AW28" s="579"/>
      <c r="AX28" s="579"/>
      <c r="AY28" s="579"/>
      <c r="AZ28" s="579"/>
      <c r="BA28" s="579"/>
      <c r="BB28" s="579"/>
      <c r="BC28" s="579"/>
      <c r="BD28" s="579"/>
      <c r="BE28" s="579"/>
      <c r="BF28" s="579"/>
      <c r="BG28" s="579"/>
      <c r="BH28" s="579"/>
      <c r="BI28" s="579"/>
      <c r="BJ28" s="579"/>
      <c r="BK28" s="579"/>
      <c r="BL28" s="579"/>
      <c r="BM28" s="579"/>
      <c r="BN28" s="579"/>
      <c r="BO28" s="579"/>
      <c r="BP28" s="579"/>
      <c r="BQ28" s="579"/>
      <c r="BR28" s="579"/>
      <c r="BS28" s="579"/>
      <c r="BT28" s="579"/>
      <c r="BU28" s="579"/>
      <c r="BV28" s="579"/>
      <c r="BW28" s="579"/>
      <c r="BX28" s="579"/>
      <c r="BY28" s="579"/>
      <c r="BZ28" s="579"/>
      <c r="CA28" s="579"/>
      <c r="CB28" s="579"/>
      <c r="CC28" s="579"/>
      <c r="CD28" s="579"/>
      <c r="CE28" s="579"/>
      <c r="CF28" s="579"/>
      <c r="CG28" s="579"/>
      <c r="CH28" s="579"/>
      <c r="CI28" s="579"/>
      <c r="CJ28" s="579"/>
      <c r="CK28" s="579"/>
      <c r="CL28" s="579"/>
      <c r="CM28" s="579"/>
      <c r="CN28" s="579"/>
      <c r="CO28" s="581"/>
      <c r="CP28" s="581"/>
      <c r="CQ28" s="581"/>
      <c r="CR28" s="581"/>
      <c r="CS28" s="581"/>
      <c r="CT28" s="579"/>
      <c r="CU28" s="579"/>
      <c r="CV28" s="579"/>
      <c r="CW28" s="579"/>
      <c r="CX28" s="579"/>
      <c r="CY28" s="579"/>
      <c r="CZ28" s="579"/>
      <c r="DA28" s="579"/>
      <c r="DB28" s="579"/>
      <c r="DC28" s="579"/>
      <c r="DD28" s="579"/>
      <c r="DE28" s="579"/>
      <c r="DF28" s="579"/>
      <c r="DG28" s="579"/>
      <c r="DH28" s="579"/>
      <c r="DI28" s="579"/>
      <c r="DJ28" s="579"/>
      <c r="DK28" s="579"/>
      <c r="DL28" s="579"/>
      <c r="DM28" s="579"/>
      <c r="DN28" s="579"/>
      <c r="DO28" s="579"/>
      <c r="DP28" s="579"/>
      <c r="DQ28" s="579"/>
      <c r="DR28" s="579"/>
      <c r="DS28" s="579"/>
      <c r="DT28" s="579"/>
      <c r="DU28" s="579"/>
      <c r="DV28" s="579"/>
      <c r="DW28" s="579"/>
      <c r="DX28" s="579"/>
      <c r="DY28" s="579"/>
      <c r="DZ28" s="579"/>
      <c r="EA28" s="579"/>
      <c r="EB28" s="579"/>
      <c r="EC28" s="579"/>
      <c r="ED28" s="579"/>
      <c r="EE28" s="579"/>
      <c r="EF28" s="579"/>
      <c r="EG28" s="579"/>
      <c r="EH28" s="579"/>
      <c r="EI28" s="579"/>
      <c r="EJ28" s="579"/>
      <c r="EK28" s="579"/>
      <c r="EL28" s="579"/>
      <c r="EM28" s="579"/>
      <c r="EN28" s="579"/>
      <c r="EO28" s="579"/>
      <c r="EP28" s="579"/>
      <c r="EQ28" s="579"/>
      <c r="ER28" s="579"/>
      <c r="ES28" s="428"/>
      <c r="ET28" s="428"/>
      <c r="EU28" s="428"/>
      <c r="EV28" s="428"/>
      <c r="EW28" s="365"/>
      <c r="EX28" s="365"/>
    </row>
    <row r="29" spans="1:154" ht="24" customHeight="1">
      <c r="A29" s="454" t="s">
        <v>584</v>
      </c>
      <c r="B29" s="427">
        <v>80</v>
      </c>
      <c r="C29" s="57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  <c r="W29" s="579"/>
      <c r="X29" s="579"/>
      <c r="Y29" s="579"/>
      <c r="Z29" s="579"/>
      <c r="AA29" s="579"/>
      <c r="AB29" s="579"/>
      <c r="AC29" s="579"/>
      <c r="AD29" s="579"/>
      <c r="AE29" s="579"/>
      <c r="AF29" s="579"/>
      <c r="AG29" s="579"/>
      <c r="AH29" s="579"/>
      <c r="AI29" s="579"/>
      <c r="AJ29" s="579"/>
      <c r="AK29" s="579"/>
      <c r="AL29" s="579"/>
      <c r="AM29" s="579"/>
      <c r="AN29" s="579"/>
      <c r="AO29" s="579"/>
      <c r="AP29" s="579"/>
      <c r="AQ29" s="579"/>
      <c r="AR29" s="579"/>
      <c r="AS29" s="579"/>
      <c r="AT29" s="579"/>
      <c r="AU29" s="579"/>
      <c r="AV29" s="579"/>
      <c r="AW29" s="579"/>
      <c r="AX29" s="579"/>
      <c r="AY29" s="579"/>
      <c r="AZ29" s="579"/>
      <c r="BA29" s="579"/>
      <c r="BB29" s="579"/>
      <c r="BC29" s="579"/>
      <c r="BD29" s="579"/>
      <c r="BE29" s="579"/>
      <c r="BF29" s="579"/>
      <c r="BG29" s="579"/>
      <c r="BH29" s="579"/>
      <c r="BI29" s="579"/>
      <c r="BJ29" s="579"/>
      <c r="BK29" s="579"/>
      <c r="BL29" s="579"/>
      <c r="BM29" s="579"/>
      <c r="BN29" s="579"/>
      <c r="BO29" s="579"/>
      <c r="BP29" s="579"/>
      <c r="BQ29" s="579"/>
      <c r="BR29" s="579"/>
      <c r="BS29" s="579"/>
      <c r="BT29" s="579"/>
      <c r="BU29" s="579"/>
      <c r="BV29" s="579"/>
      <c r="BW29" s="579"/>
      <c r="BX29" s="579"/>
      <c r="BY29" s="579"/>
      <c r="BZ29" s="579"/>
      <c r="CA29" s="579"/>
      <c r="CB29" s="579"/>
      <c r="CC29" s="579"/>
      <c r="CD29" s="579"/>
      <c r="CE29" s="579"/>
      <c r="CF29" s="579"/>
      <c r="CG29" s="579"/>
      <c r="CH29" s="579"/>
      <c r="CI29" s="579"/>
      <c r="CJ29" s="579"/>
      <c r="CK29" s="579"/>
      <c r="CL29" s="579"/>
      <c r="CM29" s="579"/>
      <c r="CN29" s="579"/>
      <c r="CO29" s="581"/>
      <c r="CP29" s="581"/>
      <c r="CQ29" s="581"/>
      <c r="CR29" s="581"/>
      <c r="CS29" s="581"/>
      <c r="CT29" s="579"/>
      <c r="CU29" s="579"/>
      <c r="CV29" s="579"/>
      <c r="CW29" s="579"/>
      <c r="CX29" s="579"/>
      <c r="CY29" s="579"/>
      <c r="CZ29" s="579"/>
      <c r="DA29" s="579"/>
      <c r="DB29" s="579"/>
      <c r="DC29" s="579"/>
      <c r="DD29" s="579"/>
      <c r="DE29" s="579"/>
      <c r="DF29" s="579"/>
      <c r="DG29" s="579"/>
      <c r="DH29" s="579"/>
      <c r="DI29" s="579"/>
      <c r="DJ29" s="579"/>
      <c r="DK29" s="579"/>
      <c r="DL29" s="579"/>
      <c r="DM29" s="579"/>
      <c r="DN29" s="579"/>
      <c r="DO29" s="579"/>
      <c r="DP29" s="579"/>
      <c r="DQ29" s="579"/>
      <c r="DR29" s="579"/>
      <c r="DS29" s="579"/>
      <c r="DT29" s="579"/>
      <c r="DU29" s="579"/>
      <c r="DV29" s="579"/>
      <c r="DW29" s="579"/>
      <c r="DX29" s="579"/>
      <c r="DY29" s="579"/>
      <c r="DZ29" s="579"/>
      <c r="EA29" s="579"/>
      <c r="EB29" s="579"/>
      <c r="EC29" s="579"/>
      <c r="ED29" s="579"/>
      <c r="EE29" s="579"/>
      <c r="EF29" s="579"/>
      <c r="EG29" s="579"/>
      <c r="EH29" s="579"/>
      <c r="EI29" s="579"/>
      <c r="EJ29" s="579"/>
      <c r="EK29" s="579"/>
      <c r="EL29" s="579"/>
      <c r="EM29" s="579"/>
      <c r="EN29" s="579"/>
      <c r="EO29" s="579"/>
      <c r="EP29" s="579"/>
      <c r="EQ29" s="579"/>
      <c r="ER29" s="579"/>
      <c r="ES29" s="428"/>
      <c r="ET29" s="428"/>
      <c r="EU29" s="428"/>
      <c r="EV29" s="428"/>
      <c r="EW29" s="365"/>
      <c r="EX29" s="365"/>
    </row>
    <row r="30" spans="1:154" ht="24" customHeight="1">
      <c r="A30" s="454" t="s">
        <v>585</v>
      </c>
      <c r="B30" s="427">
        <v>90</v>
      </c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  <c r="AI30" s="579"/>
      <c r="AJ30" s="579"/>
      <c r="AK30" s="579"/>
      <c r="AL30" s="579"/>
      <c r="AM30" s="579"/>
      <c r="AN30" s="579"/>
      <c r="AO30" s="579"/>
      <c r="AP30" s="579"/>
      <c r="AQ30" s="579"/>
      <c r="AR30" s="579"/>
      <c r="AS30" s="579"/>
      <c r="AT30" s="579"/>
      <c r="AU30" s="579"/>
      <c r="AV30" s="579"/>
      <c r="AW30" s="579"/>
      <c r="AX30" s="579"/>
      <c r="AY30" s="579"/>
      <c r="AZ30" s="579"/>
      <c r="BA30" s="579"/>
      <c r="BB30" s="579"/>
      <c r="BC30" s="579"/>
      <c r="BD30" s="579"/>
      <c r="BE30" s="579"/>
      <c r="BF30" s="579"/>
      <c r="BG30" s="579"/>
      <c r="BH30" s="579"/>
      <c r="BI30" s="579"/>
      <c r="BJ30" s="579"/>
      <c r="BK30" s="579"/>
      <c r="BL30" s="579"/>
      <c r="BM30" s="579"/>
      <c r="BN30" s="579"/>
      <c r="BO30" s="579"/>
      <c r="BP30" s="579"/>
      <c r="BQ30" s="579"/>
      <c r="BR30" s="579"/>
      <c r="BS30" s="579"/>
      <c r="BT30" s="579"/>
      <c r="BU30" s="579"/>
      <c r="BV30" s="579"/>
      <c r="BW30" s="579"/>
      <c r="BX30" s="579"/>
      <c r="BY30" s="579"/>
      <c r="BZ30" s="579"/>
      <c r="CA30" s="579"/>
      <c r="CB30" s="579"/>
      <c r="CC30" s="579"/>
      <c r="CD30" s="579"/>
      <c r="CE30" s="579"/>
      <c r="CF30" s="579"/>
      <c r="CG30" s="579"/>
      <c r="CH30" s="579"/>
      <c r="CI30" s="579"/>
      <c r="CJ30" s="579"/>
      <c r="CK30" s="579"/>
      <c r="CL30" s="579"/>
      <c r="CM30" s="579"/>
      <c r="CN30" s="579"/>
      <c r="CO30" s="581"/>
      <c r="CP30" s="581"/>
      <c r="CQ30" s="581"/>
      <c r="CR30" s="581"/>
      <c r="CS30" s="581"/>
      <c r="CT30" s="579"/>
      <c r="CU30" s="579"/>
      <c r="CV30" s="579"/>
      <c r="CW30" s="579"/>
      <c r="CX30" s="579"/>
      <c r="CY30" s="579"/>
      <c r="CZ30" s="579"/>
      <c r="DA30" s="579"/>
      <c r="DB30" s="579"/>
      <c r="DC30" s="579"/>
      <c r="DD30" s="579"/>
      <c r="DE30" s="579"/>
      <c r="DF30" s="579"/>
      <c r="DG30" s="579"/>
      <c r="DH30" s="579"/>
      <c r="DI30" s="579"/>
      <c r="DJ30" s="579"/>
      <c r="DK30" s="579"/>
      <c r="DL30" s="579"/>
      <c r="DM30" s="579"/>
      <c r="DN30" s="579"/>
      <c r="DO30" s="579"/>
      <c r="DP30" s="579"/>
      <c r="DQ30" s="579"/>
      <c r="DR30" s="579"/>
      <c r="DS30" s="579"/>
      <c r="DT30" s="579"/>
      <c r="DU30" s="579"/>
      <c r="DV30" s="579"/>
      <c r="DW30" s="579"/>
      <c r="DX30" s="579"/>
      <c r="DY30" s="579"/>
      <c r="DZ30" s="579"/>
      <c r="EA30" s="579"/>
      <c r="EB30" s="579"/>
      <c r="EC30" s="579"/>
      <c r="ED30" s="579"/>
      <c r="EE30" s="579"/>
      <c r="EF30" s="579"/>
      <c r="EG30" s="579"/>
      <c r="EH30" s="579"/>
      <c r="EI30" s="579"/>
      <c r="EJ30" s="579"/>
      <c r="EK30" s="579"/>
      <c r="EL30" s="579"/>
      <c r="EM30" s="579"/>
      <c r="EN30" s="579"/>
      <c r="EO30" s="579"/>
      <c r="EP30" s="579"/>
      <c r="EQ30" s="579"/>
      <c r="ER30" s="579"/>
      <c r="ES30" s="428"/>
      <c r="ET30" s="428"/>
      <c r="EU30" s="428"/>
      <c r="EV30" s="428"/>
      <c r="EW30" s="365"/>
      <c r="EX30" s="365"/>
    </row>
    <row r="31" spans="1:154" ht="24" customHeight="1">
      <c r="A31" s="454" t="s">
        <v>586</v>
      </c>
      <c r="B31" s="427">
        <v>100</v>
      </c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579"/>
      <c r="O31" s="579"/>
      <c r="P31" s="579"/>
      <c r="Q31" s="579"/>
      <c r="R31" s="579"/>
      <c r="S31" s="579"/>
      <c r="T31" s="579"/>
      <c r="U31" s="579"/>
      <c r="V31" s="579"/>
      <c r="W31" s="579"/>
      <c r="X31" s="579"/>
      <c r="Y31" s="579"/>
      <c r="Z31" s="579"/>
      <c r="AA31" s="579"/>
      <c r="AB31" s="579"/>
      <c r="AC31" s="579"/>
      <c r="AD31" s="579"/>
      <c r="AE31" s="579"/>
      <c r="AF31" s="579"/>
      <c r="AG31" s="579"/>
      <c r="AH31" s="579"/>
      <c r="AI31" s="579"/>
      <c r="AJ31" s="579"/>
      <c r="AK31" s="579"/>
      <c r="AL31" s="579"/>
      <c r="AM31" s="579"/>
      <c r="AN31" s="579"/>
      <c r="AO31" s="579"/>
      <c r="AP31" s="579"/>
      <c r="AQ31" s="579"/>
      <c r="AR31" s="579"/>
      <c r="AS31" s="579"/>
      <c r="AT31" s="579"/>
      <c r="AU31" s="579"/>
      <c r="AV31" s="579"/>
      <c r="AW31" s="579"/>
      <c r="AX31" s="579"/>
      <c r="AY31" s="579"/>
      <c r="AZ31" s="579"/>
      <c r="BA31" s="579"/>
      <c r="BB31" s="579"/>
      <c r="BC31" s="579"/>
      <c r="BD31" s="579"/>
      <c r="BE31" s="579"/>
      <c r="BF31" s="579"/>
      <c r="BG31" s="579"/>
      <c r="BH31" s="579"/>
      <c r="BI31" s="579"/>
      <c r="BJ31" s="579"/>
      <c r="BK31" s="579"/>
      <c r="BL31" s="579"/>
      <c r="BM31" s="579"/>
      <c r="BN31" s="579"/>
      <c r="BO31" s="579"/>
      <c r="BP31" s="579"/>
      <c r="BQ31" s="579"/>
      <c r="BR31" s="579"/>
      <c r="BS31" s="579"/>
      <c r="BT31" s="579"/>
      <c r="BU31" s="579"/>
      <c r="BV31" s="579"/>
      <c r="BW31" s="579"/>
      <c r="BX31" s="579"/>
      <c r="BY31" s="579"/>
      <c r="BZ31" s="579"/>
      <c r="CA31" s="579"/>
      <c r="CB31" s="579"/>
      <c r="CC31" s="579"/>
      <c r="CD31" s="579"/>
      <c r="CE31" s="579"/>
      <c r="CF31" s="579"/>
      <c r="CG31" s="579"/>
      <c r="CH31" s="579"/>
      <c r="CI31" s="579"/>
      <c r="CJ31" s="579"/>
      <c r="CK31" s="579"/>
      <c r="CL31" s="579"/>
      <c r="CM31" s="579"/>
      <c r="CN31" s="579"/>
      <c r="CO31" s="581"/>
      <c r="CP31" s="581"/>
      <c r="CQ31" s="581"/>
      <c r="CR31" s="581"/>
      <c r="CS31" s="581"/>
      <c r="CT31" s="579"/>
      <c r="CU31" s="579"/>
      <c r="CV31" s="579"/>
      <c r="CW31" s="579"/>
      <c r="CX31" s="579"/>
      <c r="CY31" s="579"/>
      <c r="CZ31" s="579"/>
      <c r="DA31" s="579"/>
      <c r="DB31" s="579"/>
      <c r="DC31" s="579"/>
      <c r="DD31" s="579"/>
      <c r="DE31" s="579"/>
      <c r="DF31" s="579"/>
      <c r="DG31" s="579"/>
      <c r="DH31" s="579"/>
      <c r="DI31" s="579"/>
      <c r="DJ31" s="579"/>
      <c r="DK31" s="579"/>
      <c r="DL31" s="579"/>
      <c r="DM31" s="579"/>
      <c r="DN31" s="579"/>
      <c r="DO31" s="579"/>
      <c r="DP31" s="579"/>
      <c r="DQ31" s="579"/>
      <c r="DR31" s="579"/>
      <c r="DS31" s="579"/>
      <c r="DT31" s="579"/>
      <c r="DU31" s="579"/>
      <c r="DV31" s="579"/>
      <c r="DW31" s="579"/>
      <c r="DX31" s="579"/>
      <c r="DY31" s="579"/>
      <c r="DZ31" s="579"/>
      <c r="EA31" s="579"/>
      <c r="EB31" s="579"/>
      <c r="EC31" s="579"/>
      <c r="ED31" s="579"/>
      <c r="EE31" s="579"/>
      <c r="EF31" s="579"/>
      <c r="EG31" s="579"/>
      <c r="EH31" s="579"/>
      <c r="EI31" s="579"/>
      <c r="EJ31" s="579"/>
      <c r="EK31" s="579"/>
      <c r="EL31" s="579"/>
      <c r="EM31" s="579"/>
      <c r="EN31" s="579"/>
      <c r="EO31" s="579"/>
      <c r="EP31" s="579"/>
      <c r="EQ31" s="579"/>
      <c r="ER31" s="579"/>
      <c r="ES31" s="428"/>
      <c r="ET31" s="428"/>
      <c r="EU31" s="428"/>
      <c r="EW31" s="365"/>
      <c r="EX31" s="365"/>
    </row>
    <row r="32" spans="1:154" ht="24" customHeight="1">
      <c r="A32" s="454" t="s">
        <v>587</v>
      </c>
      <c r="B32" s="427">
        <v>110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79"/>
      <c r="AJ32" s="579"/>
      <c r="AK32" s="579"/>
      <c r="AL32" s="579"/>
      <c r="AM32" s="579"/>
      <c r="AN32" s="579"/>
      <c r="AO32" s="579"/>
      <c r="AP32" s="579"/>
      <c r="AQ32" s="579"/>
      <c r="AR32" s="579"/>
      <c r="AS32" s="579"/>
      <c r="AT32" s="579"/>
      <c r="AU32" s="579"/>
      <c r="AV32" s="579"/>
      <c r="AW32" s="579"/>
      <c r="AX32" s="579"/>
      <c r="AY32" s="579"/>
      <c r="AZ32" s="579"/>
      <c r="BA32" s="579"/>
      <c r="BB32" s="579"/>
      <c r="BC32" s="579"/>
      <c r="BD32" s="579"/>
      <c r="BE32" s="579"/>
      <c r="BF32" s="579"/>
      <c r="BG32" s="579"/>
      <c r="BH32" s="579"/>
      <c r="BI32" s="579"/>
      <c r="BJ32" s="579"/>
      <c r="BK32" s="579"/>
      <c r="BL32" s="579"/>
      <c r="BM32" s="579"/>
      <c r="BN32" s="579"/>
      <c r="BO32" s="579"/>
      <c r="BP32" s="579"/>
      <c r="BQ32" s="579"/>
      <c r="BR32" s="579"/>
      <c r="BS32" s="579"/>
      <c r="BT32" s="579"/>
      <c r="BU32" s="579"/>
      <c r="BV32" s="579"/>
      <c r="BW32" s="579"/>
      <c r="BX32" s="579"/>
      <c r="BY32" s="579"/>
      <c r="BZ32" s="579"/>
      <c r="CA32" s="579"/>
      <c r="CB32" s="579"/>
      <c r="CC32" s="579"/>
      <c r="CD32" s="579"/>
      <c r="CE32" s="579"/>
      <c r="CF32" s="579"/>
      <c r="CG32" s="579"/>
      <c r="CH32" s="579"/>
      <c r="CI32" s="579"/>
      <c r="CJ32" s="579"/>
      <c r="CK32" s="579"/>
      <c r="CL32" s="579"/>
      <c r="CM32" s="579"/>
      <c r="CN32" s="579"/>
      <c r="CO32" s="581"/>
      <c r="CP32" s="581"/>
      <c r="CQ32" s="581"/>
      <c r="CR32" s="581"/>
      <c r="CS32" s="581"/>
      <c r="CT32" s="579"/>
      <c r="CU32" s="579"/>
      <c r="CV32" s="579"/>
      <c r="CW32" s="579"/>
      <c r="CX32" s="579"/>
      <c r="CY32" s="579"/>
      <c r="CZ32" s="579"/>
      <c r="DA32" s="579"/>
      <c r="DB32" s="579"/>
      <c r="DC32" s="579"/>
      <c r="DD32" s="579"/>
      <c r="DE32" s="579"/>
      <c r="DF32" s="579"/>
      <c r="DG32" s="579"/>
      <c r="DH32" s="579"/>
      <c r="DI32" s="579"/>
      <c r="DJ32" s="579"/>
      <c r="DK32" s="579"/>
      <c r="DL32" s="579"/>
      <c r="DM32" s="579"/>
      <c r="DN32" s="579"/>
      <c r="DO32" s="579"/>
      <c r="DP32" s="579"/>
      <c r="DQ32" s="579"/>
      <c r="DR32" s="579"/>
      <c r="DS32" s="579"/>
      <c r="DT32" s="579"/>
      <c r="DU32" s="579"/>
      <c r="DV32" s="579"/>
      <c r="DW32" s="579"/>
      <c r="DX32" s="579"/>
      <c r="DY32" s="579"/>
      <c r="DZ32" s="579"/>
      <c r="EA32" s="579"/>
      <c r="EB32" s="579"/>
      <c r="EC32" s="579"/>
      <c r="ED32" s="579"/>
      <c r="EE32" s="579"/>
      <c r="EF32" s="579"/>
      <c r="EG32" s="579"/>
      <c r="EH32" s="579"/>
      <c r="EI32" s="579"/>
      <c r="EJ32" s="579"/>
      <c r="EK32" s="579"/>
      <c r="EL32" s="579"/>
      <c r="EM32" s="579"/>
      <c r="EN32" s="579"/>
      <c r="EO32" s="579"/>
      <c r="EP32" s="579"/>
      <c r="EQ32" s="579"/>
      <c r="ER32" s="579"/>
      <c r="ES32" s="428"/>
      <c r="ET32" s="428"/>
      <c r="EU32" s="428"/>
      <c r="EW32" s="365"/>
      <c r="EX32" s="365"/>
    </row>
    <row r="33" spans="1:156" ht="24" customHeight="1">
      <c r="A33" s="454" t="s">
        <v>588</v>
      </c>
      <c r="B33" s="427">
        <v>120</v>
      </c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  <c r="AC33" s="579"/>
      <c r="AD33" s="579"/>
      <c r="AE33" s="579"/>
      <c r="AF33" s="579"/>
      <c r="AG33" s="579"/>
      <c r="AH33" s="579"/>
      <c r="AI33" s="579"/>
      <c r="AJ33" s="579"/>
      <c r="AK33" s="579"/>
      <c r="AL33" s="579"/>
      <c r="AM33" s="579"/>
      <c r="AN33" s="579"/>
      <c r="AO33" s="579"/>
      <c r="AP33" s="579"/>
      <c r="AQ33" s="579"/>
      <c r="AR33" s="579"/>
      <c r="AS33" s="579"/>
      <c r="AT33" s="579"/>
      <c r="AU33" s="579"/>
      <c r="AV33" s="579"/>
      <c r="AW33" s="579"/>
      <c r="AX33" s="579"/>
      <c r="AY33" s="579"/>
      <c r="AZ33" s="579"/>
      <c r="BA33" s="579"/>
      <c r="BB33" s="579"/>
      <c r="BC33" s="579"/>
      <c r="BD33" s="579"/>
      <c r="BE33" s="579"/>
      <c r="BF33" s="579"/>
      <c r="BG33" s="579"/>
      <c r="BH33" s="579"/>
      <c r="BI33" s="579"/>
      <c r="BJ33" s="579"/>
      <c r="BK33" s="579"/>
      <c r="BL33" s="579"/>
      <c r="BM33" s="579"/>
      <c r="BN33" s="579"/>
      <c r="BO33" s="579"/>
      <c r="BP33" s="579"/>
      <c r="BQ33" s="579"/>
      <c r="BR33" s="579"/>
      <c r="BS33" s="579"/>
      <c r="BT33" s="579"/>
      <c r="BU33" s="579"/>
      <c r="BV33" s="579"/>
      <c r="BW33" s="579"/>
      <c r="BX33" s="579"/>
      <c r="BY33" s="579"/>
      <c r="BZ33" s="579"/>
      <c r="CA33" s="579"/>
      <c r="CB33" s="579"/>
      <c r="CC33" s="579"/>
      <c r="CD33" s="579"/>
      <c r="CE33" s="579"/>
      <c r="CF33" s="579"/>
      <c r="CG33" s="579"/>
      <c r="CH33" s="579"/>
      <c r="CI33" s="579"/>
      <c r="CJ33" s="579"/>
      <c r="CK33" s="579"/>
      <c r="CL33" s="579"/>
      <c r="CM33" s="579"/>
      <c r="CN33" s="579"/>
      <c r="CO33" s="581"/>
      <c r="CP33" s="581"/>
      <c r="CQ33" s="581"/>
      <c r="CR33" s="581"/>
      <c r="CS33" s="581"/>
      <c r="CT33" s="579"/>
      <c r="CU33" s="579"/>
      <c r="CV33" s="579"/>
      <c r="CW33" s="579"/>
      <c r="CX33" s="579"/>
      <c r="CY33" s="579"/>
      <c r="CZ33" s="579"/>
      <c r="DA33" s="579"/>
      <c r="DB33" s="579"/>
      <c r="DC33" s="579"/>
      <c r="DD33" s="579"/>
      <c r="DE33" s="579"/>
      <c r="DF33" s="579"/>
      <c r="DG33" s="579"/>
      <c r="DH33" s="579"/>
      <c r="DI33" s="579"/>
      <c r="DJ33" s="579"/>
      <c r="DK33" s="579"/>
      <c r="DL33" s="579"/>
      <c r="DM33" s="579"/>
      <c r="DN33" s="579"/>
      <c r="DO33" s="579"/>
      <c r="DP33" s="579"/>
      <c r="DQ33" s="579"/>
      <c r="DR33" s="579"/>
      <c r="DS33" s="579"/>
      <c r="DT33" s="579"/>
      <c r="DU33" s="579"/>
      <c r="DV33" s="579"/>
      <c r="DW33" s="579"/>
      <c r="DX33" s="579"/>
      <c r="DY33" s="579"/>
      <c r="DZ33" s="579"/>
      <c r="EA33" s="579"/>
      <c r="EB33" s="579"/>
      <c r="EC33" s="579"/>
      <c r="ED33" s="579"/>
      <c r="EE33" s="579"/>
      <c r="EF33" s="579"/>
      <c r="EG33" s="579"/>
      <c r="EH33" s="579"/>
      <c r="EI33" s="579"/>
      <c r="EJ33" s="579"/>
      <c r="EK33" s="579"/>
      <c r="EL33" s="579"/>
      <c r="EM33" s="579"/>
      <c r="EN33" s="579"/>
      <c r="EO33" s="579"/>
      <c r="EP33" s="579"/>
      <c r="EQ33" s="579"/>
      <c r="ER33" s="579"/>
      <c r="ES33" s="428"/>
      <c r="EU33" s="428"/>
      <c r="EV33" s="428"/>
      <c r="EW33" s="365"/>
      <c r="EX33" s="365"/>
      <c r="EY33" s="365" t="s">
        <v>897</v>
      </c>
      <c r="EZ33" s="365"/>
    </row>
    <row r="34" spans="1:156" ht="24" customHeight="1">
      <c r="A34" s="456" t="s">
        <v>589</v>
      </c>
      <c r="B34" s="427">
        <v>130</v>
      </c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579"/>
      <c r="AG34" s="579"/>
      <c r="AH34" s="579"/>
      <c r="AI34" s="579"/>
      <c r="AJ34" s="579"/>
      <c r="AK34" s="579"/>
      <c r="AL34" s="579"/>
      <c r="AM34" s="579"/>
      <c r="AN34" s="579"/>
      <c r="AO34" s="579"/>
      <c r="AP34" s="579"/>
      <c r="AQ34" s="579"/>
      <c r="AR34" s="579"/>
      <c r="AS34" s="579"/>
      <c r="AT34" s="579"/>
      <c r="AU34" s="579"/>
      <c r="AV34" s="579"/>
      <c r="AW34" s="579"/>
      <c r="AX34" s="579"/>
      <c r="AY34" s="579"/>
      <c r="AZ34" s="579"/>
      <c r="BA34" s="579"/>
      <c r="BB34" s="579"/>
      <c r="BC34" s="579"/>
      <c r="BD34" s="579"/>
      <c r="BE34" s="579"/>
      <c r="BF34" s="579"/>
      <c r="BG34" s="579"/>
      <c r="BH34" s="579"/>
      <c r="BI34" s="579"/>
      <c r="BJ34" s="579"/>
      <c r="BK34" s="579"/>
      <c r="BL34" s="579"/>
      <c r="BM34" s="579"/>
      <c r="BN34" s="579"/>
      <c r="BO34" s="579"/>
      <c r="BP34" s="579"/>
      <c r="BQ34" s="579"/>
      <c r="BR34" s="579"/>
      <c r="BS34" s="579"/>
      <c r="BT34" s="579"/>
      <c r="BU34" s="579"/>
      <c r="BV34" s="579"/>
      <c r="BW34" s="579"/>
      <c r="BX34" s="579"/>
      <c r="BY34" s="579"/>
      <c r="BZ34" s="579"/>
      <c r="CA34" s="579"/>
      <c r="CB34" s="579"/>
      <c r="CC34" s="579"/>
      <c r="CD34" s="579"/>
      <c r="CE34" s="579"/>
      <c r="CF34" s="579"/>
      <c r="CG34" s="579"/>
      <c r="CH34" s="579"/>
      <c r="CI34" s="579"/>
      <c r="CJ34" s="579"/>
      <c r="CK34" s="579"/>
      <c r="CL34" s="579"/>
      <c r="CM34" s="579"/>
      <c r="CN34" s="579"/>
      <c r="CO34" s="581"/>
      <c r="CP34" s="581"/>
      <c r="CQ34" s="581"/>
      <c r="CR34" s="581"/>
      <c r="CS34" s="581"/>
      <c r="CT34" s="579"/>
      <c r="CU34" s="579"/>
      <c r="CV34" s="579"/>
      <c r="CW34" s="579"/>
      <c r="CX34" s="579"/>
      <c r="CY34" s="579"/>
      <c r="CZ34" s="579"/>
      <c r="DA34" s="579"/>
      <c r="DB34" s="579"/>
      <c r="DC34" s="579"/>
      <c r="DD34" s="579"/>
      <c r="DE34" s="579"/>
      <c r="DF34" s="579"/>
      <c r="DG34" s="579"/>
      <c r="DH34" s="579"/>
      <c r="DI34" s="579"/>
      <c r="DJ34" s="579"/>
      <c r="DK34" s="579"/>
      <c r="DL34" s="579"/>
      <c r="DM34" s="579"/>
      <c r="DN34" s="579"/>
      <c r="DO34" s="579"/>
      <c r="DP34" s="579"/>
      <c r="DQ34" s="579"/>
      <c r="DR34" s="579"/>
      <c r="DS34" s="579"/>
      <c r="DT34" s="579"/>
      <c r="DU34" s="579"/>
      <c r="DV34" s="579"/>
      <c r="DW34" s="579"/>
      <c r="DX34" s="579"/>
      <c r="DY34" s="579"/>
      <c r="DZ34" s="579"/>
      <c r="EA34" s="579"/>
      <c r="EB34" s="579"/>
      <c r="EC34" s="579"/>
      <c r="ED34" s="579"/>
      <c r="EE34" s="579"/>
      <c r="EF34" s="579"/>
      <c r="EG34" s="579"/>
      <c r="EH34" s="579"/>
      <c r="EI34" s="579"/>
      <c r="EJ34" s="579"/>
      <c r="EK34" s="579"/>
      <c r="EL34" s="579"/>
      <c r="EM34" s="579"/>
      <c r="EN34" s="579"/>
      <c r="EO34" s="579"/>
      <c r="EP34" s="579"/>
      <c r="EQ34" s="579"/>
      <c r="ER34" s="579"/>
      <c r="ES34" s="428"/>
      <c r="EU34" s="428"/>
      <c r="EV34" s="428"/>
      <c r="EW34" s="365"/>
      <c r="EX34" s="365"/>
      <c r="EY34" s="365" t="s">
        <v>898</v>
      </c>
      <c r="EZ34" s="365" t="s">
        <v>899</v>
      </c>
    </row>
    <row r="35" spans="1:156" s="367" customFormat="1" ht="24" customHeight="1">
      <c r="A35" s="454" t="s">
        <v>590</v>
      </c>
      <c r="B35" s="427">
        <v>140</v>
      </c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  <c r="AC35" s="579"/>
      <c r="AD35" s="579"/>
      <c r="AE35" s="579"/>
      <c r="AF35" s="579"/>
      <c r="AG35" s="579"/>
      <c r="AH35" s="579"/>
      <c r="AI35" s="579"/>
      <c r="AJ35" s="579"/>
      <c r="AK35" s="579"/>
      <c r="AL35" s="579"/>
      <c r="AM35" s="579"/>
      <c r="AN35" s="579"/>
      <c r="AO35" s="579"/>
      <c r="AP35" s="579"/>
      <c r="AQ35" s="579"/>
      <c r="AR35" s="579"/>
      <c r="AS35" s="579"/>
      <c r="AT35" s="579"/>
      <c r="AU35" s="579"/>
      <c r="AV35" s="579"/>
      <c r="AW35" s="579"/>
      <c r="AX35" s="579"/>
      <c r="AY35" s="579"/>
      <c r="AZ35" s="579"/>
      <c r="BA35" s="579"/>
      <c r="BB35" s="579"/>
      <c r="BC35" s="579"/>
      <c r="BD35" s="579"/>
      <c r="BE35" s="579"/>
      <c r="BF35" s="579"/>
      <c r="BG35" s="579"/>
      <c r="BH35" s="579"/>
      <c r="BI35" s="579"/>
      <c r="BJ35" s="579"/>
      <c r="BK35" s="579"/>
      <c r="BL35" s="579"/>
      <c r="BM35" s="579"/>
      <c r="BN35" s="579"/>
      <c r="BO35" s="579"/>
      <c r="BP35" s="579"/>
      <c r="BQ35" s="579"/>
      <c r="BR35" s="579"/>
      <c r="BS35" s="579"/>
      <c r="BT35" s="579"/>
      <c r="BU35" s="579"/>
      <c r="BV35" s="579"/>
      <c r="BW35" s="579"/>
      <c r="BX35" s="579"/>
      <c r="BY35" s="579"/>
      <c r="BZ35" s="579"/>
      <c r="CA35" s="579"/>
      <c r="CB35" s="579"/>
      <c r="CC35" s="579"/>
      <c r="CD35" s="579"/>
      <c r="CE35" s="579"/>
      <c r="CF35" s="579"/>
      <c r="CG35" s="579"/>
      <c r="CH35" s="579"/>
      <c r="CI35" s="579"/>
      <c r="CJ35" s="579"/>
      <c r="CK35" s="579"/>
      <c r="CL35" s="579"/>
      <c r="CM35" s="579"/>
      <c r="CN35" s="579"/>
      <c r="CO35" s="581"/>
      <c r="CP35" s="581"/>
      <c r="CQ35" s="581"/>
      <c r="CR35" s="581"/>
      <c r="CS35" s="581"/>
      <c r="CT35" s="579"/>
      <c r="CU35" s="579"/>
      <c r="CV35" s="579"/>
      <c r="CW35" s="579"/>
      <c r="CX35" s="579"/>
      <c r="CY35" s="579"/>
      <c r="CZ35" s="579"/>
      <c r="DA35" s="579"/>
      <c r="DB35" s="579"/>
      <c r="DC35" s="579"/>
      <c r="DD35" s="579"/>
      <c r="DE35" s="579"/>
      <c r="DF35" s="579"/>
      <c r="DG35" s="579"/>
      <c r="DH35" s="579"/>
      <c r="DI35" s="579"/>
      <c r="DJ35" s="579"/>
      <c r="DK35" s="579"/>
      <c r="DL35" s="579"/>
      <c r="DM35" s="579"/>
      <c r="DN35" s="579"/>
      <c r="DO35" s="579"/>
      <c r="DP35" s="579"/>
      <c r="DQ35" s="579"/>
      <c r="DR35" s="579"/>
      <c r="DS35" s="579"/>
      <c r="DT35" s="579"/>
      <c r="DU35" s="579"/>
      <c r="DV35" s="579"/>
      <c r="DW35" s="579"/>
      <c r="DX35" s="579"/>
      <c r="DY35" s="579"/>
      <c r="DZ35" s="579"/>
      <c r="EA35" s="579"/>
      <c r="EB35" s="579"/>
      <c r="EC35" s="579"/>
      <c r="ED35" s="579"/>
      <c r="EE35" s="579"/>
      <c r="EF35" s="579"/>
      <c r="EG35" s="579"/>
      <c r="EH35" s="579"/>
      <c r="EI35" s="579"/>
      <c r="EJ35" s="579"/>
      <c r="EK35" s="579"/>
      <c r="EL35" s="579"/>
      <c r="EM35" s="579"/>
      <c r="EN35" s="579"/>
      <c r="EO35" s="579"/>
      <c r="EP35" s="579"/>
      <c r="EQ35" s="579"/>
      <c r="ER35" s="579"/>
      <c r="ES35" s="428"/>
      <c r="ET35" s="428"/>
      <c r="EU35" s="428"/>
      <c r="EV35" s="605"/>
      <c r="EW35" s="457"/>
      <c r="EX35" s="365"/>
    </row>
    <row r="36" spans="1:156" ht="24" customHeight="1">
      <c r="A36" s="455" t="s">
        <v>591</v>
      </c>
      <c r="B36" s="427">
        <v>150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  <c r="AC36" s="579"/>
      <c r="AD36" s="579"/>
      <c r="AE36" s="579"/>
      <c r="AF36" s="579"/>
      <c r="AG36" s="579"/>
      <c r="AH36" s="579"/>
      <c r="AI36" s="579"/>
      <c r="AJ36" s="579"/>
      <c r="AK36" s="579"/>
      <c r="AL36" s="579"/>
      <c r="AM36" s="579"/>
      <c r="AN36" s="579"/>
      <c r="AO36" s="579"/>
      <c r="AP36" s="579"/>
      <c r="AQ36" s="579"/>
      <c r="AR36" s="579"/>
      <c r="AS36" s="579"/>
      <c r="AT36" s="579"/>
      <c r="AU36" s="579"/>
      <c r="AV36" s="579"/>
      <c r="AW36" s="579"/>
      <c r="AX36" s="579"/>
      <c r="AY36" s="579"/>
      <c r="AZ36" s="579"/>
      <c r="BA36" s="579"/>
      <c r="BB36" s="579"/>
      <c r="BC36" s="579"/>
      <c r="BD36" s="579"/>
      <c r="BE36" s="579"/>
      <c r="BF36" s="579"/>
      <c r="BG36" s="579"/>
      <c r="BH36" s="579"/>
      <c r="BI36" s="579"/>
      <c r="BJ36" s="579"/>
      <c r="BK36" s="579"/>
      <c r="BL36" s="579"/>
      <c r="BM36" s="579"/>
      <c r="BN36" s="579"/>
      <c r="BO36" s="579"/>
      <c r="BP36" s="579"/>
      <c r="BQ36" s="579"/>
      <c r="BR36" s="579"/>
      <c r="BS36" s="579"/>
      <c r="BT36" s="579"/>
      <c r="BU36" s="579"/>
      <c r="BV36" s="579"/>
      <c r="BW36" s="579"/>
      <c r="BX36" s="579"/>
      <c r="BY36" s="579"/>
      <c r="BZ36" s="579"/>
      <c r="CA36" s="579"/>
      <c r="CB36" s="579"/>
      <c r="CC36" s="579"/>
      <c r="CD36" s="579"/>
      <c r="CE36" s="579"/>
      <c r="CF36" s="579"/>
      <c r="CG36" s="579"/>
      <c r="CH36" s="579"/>
      <c r="CI36" s="579"/>
      <c r="CJ36" s="579"/>
      <c r="CK36" s="579"/>
      <c r="CL36" s="579"/>
      <c r="CM36" s="579"/>
      <c r="CN36" s="579"/>
      <c r="CO36" s="581"/>
      <c r="CP36" s="581"/>
      <c r="CQ36" s="581"/>
      <c r="CR36" s="581"/>
      <c r="CS36" s="581"/>
      <c r="CT36" s="579"/>
      <c r="CU36" s="579"/>
      <c r="CV36" s="579"/>
      <c r="CW36" s="579"/>
      <c r="CX36" s="579"/>
      <c r="CY36" s="579"/>
      <c r="CZ36" s="579"/>
      <c r="DA36" s="579"/>
      <c r="DB36" s="579"/>
      <c r="DC36" s="579"/>
      <c r="DD36" s="579"/>
      <c r="DE36" s="579"/>
      <c r="DF36" s="579"/>
      <c r="DG36" s="579"/>
      <c r="DH36" s="579"/>
      <c r="DI36" s="579"/>
      <c r="DJ36" s="579"/>
      <c r="DK36" s="579"/>
      <c r="DL36" s="579"/>
      <c r="DM36" s="579"/>
      <c r="DN36" s="579"/>
      <c r="DO36" s="579"/>
      <c r="DP36" s="579"/>
      <c r="DQ36" s="579"/>
      <c r="DR36" s="579"/>
      <c r="DS36" s="579"/>
      <c r="DT36" s="579"/>
      <c r="DU36" s="579"/>
      <c r="DV36" s="579"/>
      <c r="DW36" s="579"/>
      <c r="DX36" s="579"/>
      <c r="DY36" s="579"/>
      <c r="DZ36" s="579"/>
      <c r="EA36" s="579"/>
      <c r="EB36" s="579"/>
      <c r="EC36" s="579"/>
      <c r="ED36" s="579"/>
      <c r="EE36" s="579"/>
      <c r="EF36" s="579"/>
      <c r="EG36" s="579"/>
      <c r="EH36" s="579"/>
      <c r="EI36" s="579"/>
      <c r="EJ36" s="579"/>
      <c r="EK36" s="579"/>
      <c r="EL36" s="579"/>
      <c r="EM36" s="579"/>
      <c r="EN36" s="579"/>
      <c r="EO36" s="579"/>
      <c r="EP36" s="579"/>
      <c r="EQ36" s="579"/>
      <c r="ER36" s="579"/>
      <c r="ES36" s="606">
        <f>SUM(G36+L36+Q36+V36+AA36+AF36+AK36+AP36+AU36+AZ36+BE36+BJ36+BO36+BT36+BY36+CD36+CI36+CX36+DC36+DI36+DJ36+DK36+DL36+DR36+DW36+EB36+EG36+EM36+EN36+EO36+EP36)</f>
        <v>0</v>
      </c>
      <c r="ET36" s="428"/>
      <c r="EU36" s="606">
        <f>SUM(DM36+EQ36)</f>
        <v>0</v>
      </c>
      <c r="EV36" s="428"/>
      <c r="EW36" s="365"/>
      <c r="EX36" s="365"/>
    </row>
    <row r="37" spans="1:156" ht="24" customHeight="1">
      <c r="A37" s="453" t="s">
        <v>592</v>
      </c>
      <c r="B37" s="427"/>
      <c r="C37" s="580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580"/>
      <c r="S37" s="580"/>
      <c r="T37" s="580"/>
      <c r="U37" s="580"/>
      <c r="V37" s="580"/>
      <c r="W37" s="580"/>
      <c r="X37" s="580"/>
      <c r="Y37" s="580"/>
      <c r="Z37" s="580"/>
      <c r="AA37" s="580"/>
      <c r="AB37" s="580"/>
      <c r="AC37" s="580"/>
      <c r="AD37" s="580"/>
      <c r="AE37" s="580"/>
      <c r="AF37" s="580"/>
      <c r="AG37" s="580"/>
      <c r="AH37" s="580"/>
      <c r="AI37" s="580"/>
      <c r="AJ37" s="580"/>
      <c r="AK37" s="580"/>
      <c r="AL37" s="580"/>
      <c r="AM37" s="580"/>
      <c r="AN37" s="580"/>
      <c r="AO37" s="580"/>
      <c r="AP37" s="580"/>
      <c r="AQ37" s="580"/>
      <c r="AR37" s="580"/>
      <c r="AS37" s="580"/>
      <c r="AT37" s="580"/>
      <c r="AU37" s="580"/>
      <c r="AV37" s="580"/>
      <c r="AW37" s="580"/>
      <c r="AX37" s="580"/>
      <c r="AY37" s="580"/>
      <c r="AZ37" s="580"/>
      <c r="BA37" s="580"/>
      <c r="BB37" s="580"/>
      <c r="BC37" s="580"/>
      <c r="BD37" s="580"/>
      <c r="BE37" s="580"/>
      <c r="BF37" s="580"/>
      <c r="BG37" s="580"/>
      <c r="BH37" s="580"/>
      <c r="BI37" s="580"/>
      <c r="BJ37" s="580"/>
      <c r="BK37" s="580"/>
      <c r="BL37" s="580"/>
      <c r="BM37" s="580"/>
      <c r="BN37" s="580"/>
      <c r="BO37" s="580"/>
      <c r="BP37" s="580"/>
      <c r="BQ37" s="580"/>
      <c r="BR37" s="580"/>
      <c r="BS37" s="580"/>
      <c r="BT37" s="580"/>
      <c r="BU37" s="580"/>
      <c r="BV37" s="580"/>
      <c r="BW37" s="580"/>
      <c r="BX37" s="580"/>
      <c r="BY37" s="580"/>
      <c r="BZ37" s="580"/>
      <c r="CA37" s="580"/>
      <c r="CB37" s="580"/>
      <c r="CC37" s="580"/>
      <c r="CD37" s="580"/>
      <c r="CE37" s="580"/>
      <c r="CF37" s="580"/>
      <c r="CG37" s="580"/>
      <c r="CH37" s="580"/>
      <c r="CI37" s="580"/>
      <c r="CJ37" s="580"/>
      <c r="CK37" s="580"/>
      <c r="CL37" s="580"/>
      <c r="CM37" s="580"/>
      <c r="CN37" s="580"/>
      <c r="CO37" s="580"/>
      <c r="CP37" s="580"/>
      <c r="CQ37" s="580"/>
      <c r="CR37" s="580"/>
      <c r="CS37" s="580"/>
      <c r="CT37" s="580"/>
      <c r="CU37" s="580"/>
      <c r="CV37" s="580"/>
      <c r="CW37" s="580"/>
      <c r="CX37" s="580"/>
      <c r="CY37" s="580"/>
      <c r="CZ37" s="580"/>
      <c r="DA37" s="580"/>
      <c r="DB37" s="580"/>
      <c r="DC37" s="580"/>
      <c r="DD37" s="580"/>
      <c r="DE37" s="580"/>
      <c r="DF37" s="580"/>
      <c r="DG37" s="580"/>
      <c r="DH37" s="580"/>
      <c r="DI37" s="580"/>
      <c r="DJ37" s="580"/>
      <c r="DK37" s="580"/>
      <c r="DL37" s="580"/>
      <c r="DM37" s="580"/>
      <c r="DN37" s="580"/>
      <c r="DO37" s="580"/>
      <c r="DP37" s="580"/>
      <c r="DQ37" s="580"/>
      <c r="DR37" s="580"/>
      <c r="DS37" s="580"/>
      <c r="DT37" s="580"/>
      <c r="DU37" s="580"/>
      <c r="DV37" s="580"/>
      <c r="DW37" s="580"/>
      <c r="DX37" s="580"/>
      <c r="DY37" s="580"/>
      <c r="DZ37" s="580"/>
      <c r="EA37" s="580"/>
      <c r="EB37" s="580"/>
      <c r="EC37" s="580"/>
      <c r="ED37" s="580"/>
      <c r="EE37" s="580"/>
      <c r="EF37" s="580"/>
      <c r="EG37" s="580"/>
      <c r="EH37" s="580"/>
      <c r="EI37" s="580"/>
      <c r="EJ37" s="580"/>
      <c r="EK37" s="580"/>
      <c r="EL37" s="580"/>
      <c r="EM37" s="580"/>
      <c r="EN37" s="580"/>
      <c r="EO37" s="580"/>
      <c r="EP37" s="580"/>
      <c r="EQ37" s="580"/>
      <c r="ER37" s="580"/>
      <c r="ES37" s="428"/>
      <c r="EW37" s="365"/>
      <c r="EX37" s="365"/>
    </row>
    <row r="38" spans="1:156" ht="24" customHeight="1">
      <c r="A38" s="454" t="s">
        <v>593</v>
      </c>
      <c r="B38" s="427">
        <v>160</v>
      </c>
      <c r="C38" s="579"/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579"/>
      <c r="AK38" s="579"/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/>
      <c r="AX38" s="579"/>
      <c r="AY38" s="579"/>
      <c r="AZ38" s="579"/>
      <c r="BA38" s="579"/>
      <c r="BB38" s="579"/>
      <c r="BC38" s="579"/>
      <c r="BD38" s="579"/>
      <c r="BE38" s="579"/>
      <c r="BF38" s="579"/>
      <c r="BG38" s="579"/>
      <c r="BH38" s="579"/>
      <c r="BI38" s="579"/>
      <c r="BJ38" s="579"/>
      <c r="BK38" s="579"/>
      <c r="BL38" s="579"/>
      <c r="BM38" s="579"/>
      <c r="BN38" s="579"/>
      <c r="BO38" s="579"/>
      <c r="BP38" s="579"/>
      <c r="BQ38" s="579"/>
      <c r="BR38" s="579"/>
      <c r="BS38" s="579"/>
      <c r="BT38" s="579"/>
      <c r="BU38" s="579"/>
      <c r="BV38" s="579"/>
      <c r="BW38" s="579"/>
      <c r="BX38" s="579"/>
      <c r="BY38" s="579"/>
      <c r="BZ38" s="579"/>
      <c r="CA38" s="579"/>
      <c r="CB38" s="579"/>
      <c r="CC38" s="579"/>
      <c r="CD38" s="579"/>
      <c r="CE38" s="579"/>
      <c r="CF38" s="579"/>
      <c r="CG38" s="579"/>
      <c r="CH38" s="579"/>
      <c r="CI38" s="579"/>
      <c r="CJ38" s="579"/>
      <c r="CK38" s="579"/>
      <c r="CL38" s="579"/>
      <c r="CM38" s="579"/>
      <c r="CN38" s="579"/>
      <c r="CO38" s="581"/>
      <c r="CP38" s="581"/>
      <c r="CQ38" s="581"/>
      <c r="CR38" s="581"/>
      <c r="CS38" s="581"/>
      <c r="CT38" s="579"/>
      <c r="CU38" s="579"/>
      <c r="CV38" s="579"/>
      <c r="CW38" s="579"/>
      <c r="CX38" s="579"/>
      <c r="CY38" s="579"/>
      <c r="CZ38" s="579"/>
      <c r="DA38" s="579"/>
      <c r="DB38" s="579"/>
      <c r="DC38" s="579"/>
      <c r="DD38" s="579"/>
      <c r="DE38" s="579"/>
      <c r="DF38" s="579"/>
      <c r="DG38" s="579"/>
      <c r="DH38" s="579"/>
      <c r="DI38" s="579"/>
      <c r="DJ38" s="579"/>
      <c r="DK38" s="579"/>
      <c r="DL38" s="579"/>
      <c r="DM38" s="579"/>
      <c r="DN38" s="581"/>
      <c r="DO38" s="581"/>
      <c r="DP38" s="581"/>
      <c r="DQ38" s="581"/>
      <c r="DR38" s="581"/>
      <c r="DS38" s="581"/>
      <c r="DT38" s="581"/>
      <c r="DU38" s="581"/>
      <c r="DV38" s="581"/>
      <c r="DW38" s="581"/>
      <c r="DX38" s="581"/>
      <c r="DY38" s="581"/>
      <c r="DZ38" s="581"/>
      <c r="EA38" s="581"/>
      <c r="EB38" s="581"/>
      <c r="EC38" s="581"/>
      <c r="ED38" s="581"/>
      <c r="EE38" s="581"/>
      <c r="EF38" s="581"/>
      <c r="EG38" s="581"/>
      <c r="EH38" s="581"/>
      <c r="EI38" s="581"/>
      <c r="EJ38" s="581"/>
      <c r="EK38" s="581"/>
      <c r="EL38" s="581"/>
      <c r="EM38" s="581"/>
      <c r="EN38" s="581"/>
      <c r="EO38" s="581"/>
      <c r="EP38" s="581"/>
      <c r="EQ38" s="581"/>
      <c r="ER38" s="579"/>
      <c r="ES38" s="428"/>
      <c r="ET38" s="428"/>
      <c r="EU38" s="428"/>
      <c r="EW38" s="365"/>
      <c r="EX38" s="365"/>
    </row>
    <row r="39" spans="1:156" ht="24" customHeight="1">
      <c r="A39" s="454" t="s">
        <v>594</v>
      </c>
      <c r="B39" s="427">
        <v>170</v>
      </c>
      <c r="C39" s="579"/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  <c r="AC39" s="579"/>
      <c r="AD39" s="579"/>
      <c r="AE39" s="579"/>
      <c r="AF39" s="579"/>
      <c r="AG39" s="579"/>
      <c r="AH39" s="579"/>
      <c r="AI39" s="579"/>
      <c r="AJ39" s="579"/>
      <c r="AK39" s="579"/>
      <c r="AL39" s="579"/>
      <c r="AM39" s="579"/>
      <c r="AN39" s="579"/>
      <c r="AO39" s="579"/>
      <c r="AP39" s="579"/>
      <c r="AQ39" s="579"/>
      <c r="AR39" s="579"/>
      <c r="AS39" s="579"/>
      <c r="AT39" s="579"/>
      <c r="AU39" s="579"/>
      <c r="AV39" s="579"/>
      <c r="AW39" s="579"/>
      <c r="AX39" s="579"/>
      <c r="AY39" s="579"/>
      <c r="AZ39" s="579"/>
      <c r="BA39" s="579"/>
      <c r="BB39" s="579"/>
      <c r="BC39" s="579"/>
      <c r="BD39" s="579"/>
      <c r="BE39" s="579"/>
      <c r="BF39" s="579"/>
      <c r="BG39" s="579"/>
      <c r="BH39" s="579"/>
      <c r="BI39" s="579"/>
      <c r="BJ39" s="579"/>
      <c r="BK39" s="579"/>
      <c r="BL39" s="579"/>
      <c r="BM39" s="579"/>
      <c r="BN39" s="579"/>
      <c r="BO39" s="579"/>
      <c r="BP39" s="579"/>
      <c r="BQ39" s="579"/>
      <c r="BR39" s="579"/>
      <c r="BS39" s="579"/>
      <c r="BT39" s="579"/>
      <c r="BU39" s="579"/>
      <c r="BV39" s="579"/>
      <c r="BW39" s="579"/>
      <c r="BX39" s="579"/>
      <c r="BY39" s="579"/>
      <c r="BZ39" s="579"/>
      <c r="CA39" s="579"/>
      <c r="CB39" s="579"/>
      <c r="CC39" s="579"/>
      <c r="CD39" s="579"/>
      <c r="CE39" s="579"/>
      <c r="CF39" s="579"/>
      <c r="CG39" s="579"/>
      <c r="CH39" s="579"/>
      <c r="CI39" s="579"/>
      <c r="CJ39" s="579"/>
      <c r="CK39" s="579"/>
      <c r="CL39" s="579"/>
      <c r="CM39" s="579"/>
      <c r="CN39" s="579"/>
      <c r="CO39" s="581"/>
      <c r="CP39" s="581"/>
      <c r="CQ39" s="581"/>
      <c r="CR39" s="581"/>
      <c r="CS39" s="581"/>
      <c r="CT39" s="579"/>
      <c r="CU39" s="579"/>
      <c r="CV39" s="579"/>
      <c r="CW39" s="579"/>
      <c r="CX39" s="579"/>
      <c r="CY39" s="579"/>
      <c r="CZ39" s="579"/>
      <c r="DA39" s="579"/>
      <c r="DB39" s="579"/>
      <c r="DC39" s="579"/>
      <c r="DD39" s="579"/>
      <c r="DE39" s="579"/>
      <c r="DF39" s="579"/>
      <c r="DG39" s="579"/>
      <c r="DH39" s="579"/>
      <c r="DI39" s="579"/>
      <c r="DJ39" s="579"/>
      <c r="DK39" s="579"/>
      <c r="DL39" s="579"/>
      <c r="DM39" s="579"/>
      <c r="DN39" s="581"/>
      <c r="DO39" s="581"/>
      <c r="DP39" s="581"/>
      <c r="DQ39" s="581"/>
      <c r="DR39" s="581"/>
      <c r="DS39" s="581"/>
      <c r="DT39" s="581"/>
      <c r="DU39" s="581"/>
      <c r="DV39" s="581"/>
      <c r="DW39" s="581"/>
      <c r="DX39" s="581"/>
      <c r="DY39" s="581"/>
      <c r="DZ39" s="581"/>
      <c r="EA39" s="581"/>
      <c r="EB39" s="581"/>
      <c r="EC39" s="581"/>
      <c r="ED39" s="581"/>
      <c r="EE39" s="581"/>
      <c r="EF39" s="581"/>
      <c r="EG39" s="581"/>
      <c r="EH39" s="581"/>
      <c r="EI39" s="581"/>
      <c r="EJ39" s="581"/>
      <c r="EK39" s="581"/>
      <c r="EL39" s="581"/>
      <c r="EM39" s="581"/>
      <c r="EN39" s="581"/>
      <c r="EO39" s="581"/>
      <c r="EP39" s="581"/>
      <c r="EQ39" s="581"/>
      <c r="ER39" s="579"/>
      <c r="ES39" s="428"/>
      <c r="ET39" s="428"/>
      <c r="EU39" s="428"/>
      <c r="EW39" s="365"/>
      <c r="EX39" s="365"/>
    </row>
    <row r="40" spans="1:156" ht="24" customHeight="1">
      <c r="A40" s="454" t="s">
        <v>595</v>
      </c>
      <c r="B40" s="427">
        <v>180</v>
      </c>
      <c r="C40" s="579"/>
      <c r="D40" s="579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79"/>
      <c r="AK40" s="579"/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/>
      <c r="AX40" s="579"/>
      <c r="AY40" s="579"/>
      <c r="AZ40" s="579"/>
      <c r="BA40" s="579"/>
      <c r="BB40" s="579"/>
      <c r="BC40" s="579"/>
      <c r="BD40" s="579"/>
      <c r="BE40" s="579"/>
      <c r="BF40" s="579"/>
      <c r="BG40" s="579"/>
      <c r="BH40" s="579"/>
      <c r="BI40" s="579"/>
      <c r="BJ40" s="579"/>
      <c r="BK40" s="579"/>
      <c r="BL40" s="579"/>
      <c r="BM40" s="579"/>
      <c r="BN40" s="579"/>
      <c r="BO40" s="579"/>
      <c r="BP40" s="579"/>
      <c r="BQ40" s="579"/>
      <c r="BR40" s="579"/>
      <c r="BS40" s="579"/>
      <c r="BT40" s="579"/>
      <c r="BU40" s="579"/>
      <c r="BV40" s="579"/>
      <c r="BW40" s="579"/>
      <c r="BX40" s="579"/>
      <c r="BY40" s="579"/>
      <c r="BZ40" s="579"/>
      <c r="CA40" s="579"/>
      <c r="CB40" s="579"/>
      <c r="CC40" s="579"/>
      <c r="CD40" s="579"/>
      <c r="CE40" s="579"/>
      <c r="CF40" s="579"/>
      <c r="CG40" s="579"/>
      <c r="CH40" s="579"/>
      <c r="CI40" s="579"/>
      <c r="CJ40" s="579"/>
      <c r="CK40" s="579"/>
      <c r="CL40" s="579"/>
      <c r="CM40" s="579"/>
      <c r="CN40" s="579"/>
      <c r="CO40" s="581"/>
      <c r="CP40" s="581"/>
      <c r="CQ40" s="581"/>
      <c r="CR40" s="581"/>
      <c r="CS40" s="581"/>
      <c r="CT40" s="579"/>
      <c r="CU40" s="579"/>
      <c r="CV40" s="579"/>
      <c r="CW40" s="579"/>
      <c r="CX40" s="579"/>
      <c r="CY40" s="579"/>
      <c r="CZ40" s="579"/>
      <c r="DA40" s="579"/>
      <c r="DB40" s="579"/>
      <c r="DC40" s="579"/>
      <c r="DD40" s="579"/>
      <c r="DE40" s="579"/>
      <c r="DF40" s="579"/>
      <c r="DG40" s="579"/>
      <c r="DH40" s="579"/>
      <c r="DI40" s="579"/>
      <c r="DJ40" s="579"/>
      <c r="DK40" s="579"/>
      <c r="DL40" s="579"/>
      <c r="DM40" s="579"/>
      <c r="DN40" s="581"/>
      <c r="DO40" s="581"/>
      <c r="DP40" s="581"/>
      <c r="DQ40" s="581"/>
      <c r="DR40" s="581"/>
      <c r="DS40" s="581"/>
      <c r="DT40" s="581"/>
      <c r="DU40" s="581"/>
      <c r="DV40" s="581"/>
      <c r="DW40" s="581"/>
      <c r="DX40" s="581"/>
      <c r="DY40" s="581"/>
      <c r="DZ40" s="581"/>
      <c r="EA40" s="581"/>
      <c r="EB40" s="581"/>
      <c r="EC40" s="581"/>
      <c r="ED40" s="581"/>
      <c r="EE40" s="581"/>
      <c r="EF40" s="581"/>
      <c r="EG40" s="581"/>
      <c r="EH40" s="581"/>
      <c r="EI40" s="581"/>
      <c r="EJ40" s="581"/>
      <c r="EK40" s="581"/>
      <c r="EL40" s="581"/>
      <c r="EM40" s="581"/>
      <c r="EN40" s="581"/>
      <c r="EO40" s="581"/>
      <c r="EP40" s="581"/>
      <c r="EQ40" s="581"/>
      <c r="ER40" s="579"/>
      <c r="ES40" s="428"/>
      <c r="ET40" s="428"/>
      <c r="EU40" s="428"/>
      <c r="EW40" s="365"/>
      <c r="EX40" s="365"/>
    </row>
    <row r="41" spans="1:156" ht="24" customHeight="1">
      <c r="A41" s="456" t="s">
        <v>596</v>
      </c>
      <c r="B41" s="427">
        <v>190</v>
      </c>
      <c r="C41" s="579"/>
      <c r="D41" s="579"/>
      <c r="E41" s="579"/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  <c r="AC41" s="579"/>
      <c r="AD41" s="579"/>
      <c r="AE41" s="579"/>
      <c r="AF41" s="579"/>
      <c r="AG41" s="579"/>
      <c r="AH41" s="579"/>
      <c r="AI41" s="579"/>
      <c r="AJ41" s="579"/>
      <c r="AK41" s="579"/>
      <c r="AL41" s="579"/>
      <c r="AM41" s="579"/>
      <c r="AN41" s="579"/>
      <c r="AO41" s="579"/>
      <c r="AP41" s="579"/>
      <c r="AQ41" s="579"/>
      <c r="AR41" s="579"/>
      <c r="AS41" s="579"/>
      <c r="AT41" s="579"/>
      <c r="AU41" s="579"/>
      <c r="AV41" s="579"/>
      <c r="AW41" s="579"/>
      <c r="AX41" s="579"/>
      <c r="AY41" s="579"/>
      <c r="AZ41" s="579"/>
      <c r="BA41" s="579"/>
      <c r="BB41" s="579"/>
      <c r="BC41" s="579"/>
      <c r="BD41" s="579"/>
      <c r="BE41" s="579"/>
      <c r="BF41" s="579"/>
      <c r="BG41" s="579"/>
      <c r="BH41" s="579"/>
      <c r="BI41" s="579"/>
      <c r="BJ41" s="579"/>
      <c r="BK41" s="579"/>
      <c r="BL41" s="579"/>
      <c r="BM41" s="579"/>
      <c r="BN41" s="579"/>
      <c r="BO41" s="579"/>
      <c r="BP41" s="579"/>
      <c r="BQ41" s="579"/>
      <c r="BR41" s="579"/>
      <c r="BS41" s="579"/>
      <c r="BT41" s="579"/>
      <c r="BU41" s="579"/>
      <c r="BV41" s="579"/>
      <c r="BW41" s="579"/>
      <c r="BX41" s="579"/>
      <c r="BY41" s="579"/>
      <c r="BZ41" s="579"/>
      <c r="CA41" s="579"/>
      <c r="CB41" s="579"/>
      <c r="CC41" s="579"/>
      <c r="CD41" s="579"/>
      <c r="CE41" s="579"/>
      <c r="CF41" s="579"/>
      <c r="CG41" s="579"/>
      <c r="CH41" s="579"/>
      <c r="CI41" s="579"/>
      <c r="CJ41" s="579"/>
      <c r="CK41" s="579"/>
      <c r="CL41" s="579"/>
      <c r="CM41" s="579"/>
      <c r="CN41" s="579"/>
      <c r="CO41" s="581"/>
      <c r="CP41" s="581"/>
      <c r="CQ41" s="581"/>
      <c r="CR41" s="581"/>
      <c r="CS41" s="581"/>
      <c r="CT41" s="579"/>
      <c r="CU41" s="579"/>
      <c r="CV41" s="579"/>
      <c r="CW41" s="579"/>
      <c r="CX41" s="579"/>
      <c r="CY41" s="579"/>
      <c r="CZ41" s="579"/>
      <c r="DA41" s="579"/>
      <c r="DB41" s="579"/>
      <c r="DC41" s="579"/>
      <c r="DD41" s="579"/>
      <c r="DE41" s="579"/>
      <c r="DF41" s="579"/>
      <c r="DG41" s="579"/>
      <c r="DH41" s="579"/>
      <c r="DI41" s="579"/>
      <c r="DJ41" s="579"/>
      <c r="DK41" s="579"/>
      <c r="DL41" s="579"/>
      <c r="DM41" s="579"/>
      <c r="DN41" s="581"/>
      <c r="DO41" s="581"/>
      <c r="DP41" s="581"/>
      <c r="DQ41" s="581"/>
      <c r="DR41" s="581"/>
      <c r="DS41" s="581"/>
      <c r="DT41" s="581"/>
      <c r="DU41" s="581"/>
      <c r="DV41" s="581"/>
      <c r="DW41" s="581"/>
      <c r="DX41" s="581"/>
      <c r="DY41" s="581"/>
      <c r="DZ41" s="581"/>
      <c r="EA41" s="581"/>
      <c r="EB41" s="581"/>
      <c r="EC41" s="581"/>
      <c r="ED41" s="581"/>
      <c r="EE41" s="581"/>
      <c r="EF41" s="581"/>
      <c r="EG41" s="581"/>
      <c r="EH41" s="581"/>
      <c r="EI41" s="581"/>
      <c r="EJ41" s="581"/>
      <c r="EK41" s="581"/>
      <c r="EL41" s="581"/>
      <c r="EM41" s="581"/>
      <c r="EN41" s="581"/>
      <c r="EO41" s="581"/>
      <c r="EP41" s="581"/>
      <c r="EQ41" s="581"/>
      <c r="ER41" s="579"/>
      <c r="ES41" s="428"/>
      <c r="ET41" s="428"/>
      <c r="EU41" s="428"/>
      <c r="EW41" s="365"/>
      <c r="EX41" s="365"/>
    </row>
    <row r="42" spans="1:156" ht="24" customHeight="1">
      <c r="A42" s="454" t="s">
        <v>597</v>
      </c>
      <c r="B42" s="427">
        <v>200</v>
      </c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579"/>
      <c r="AH42" s="579"/>
      <c r="AI42" s="579"/>
      <c r="AJ42" s="579"/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79"/>
      <c r="AV42" s="579"/>
      <c r="AW42" s="579"/>
      <c r="AX42" s="579"/>
      <c r="AY42" s="579"/>
      <c r="AZ42" s="579"/>
      <c r="BA42" s="579"/>
      <c r="BB42" s="579"/>
      <c r="BC42" s="579"/>
      <c r="BD42" s="579"/>
      <c r="BE42" s="579"/>
      <c r="BF42" s="579"/>
      <c r="BG42" s="579"/>
      <c r="BH42" s="579"/>
      <c r="BI42" s="579"/>
      <c r="BJ42" s="579"/>
      <c r="BK42" s="579"/>
      <c r="BL42" s="579"/>
      <c r="BM42" s="579"/>
      <c r="BN42" s="579"/>
      <c r="BO42" s="579"/>
      <c r="BP42" s="579"/>
      <c r="BQ42" s="579"/>
      <c r="BR42" s="579"/>
      <c r="BS42" s="579"/>
      <c r="BT42" s="579"/>
      <c r="BU42" s="579"/>
      <c r="BV42" s="579"/>
      <c r="BW42" s="579"/>
      <c r="BX42" s="579"/>
      <c r="BY42" s="579"/>
      <c r="BZ42" s="579"/>
      <c r="CA42" s="579"/>
      <c r="CB42" s="579"/>
      <c r="CC42" s="579"/>
      <c r="CD42" s="579"/>
      <c r="CE42" s="579"/>
      <c r="CF42" s="579"/>
      <c r="CG42" s="579"/>
      <c r="CH42" s="579"/>
      <c r="CI42" s="579"/>
      <c r="CJ42" s="579"/>
      <c r="CK42" s="579"/>
      <c r="CL42" s="579"/>
      <c r="CM42" s="579"/>
      <c r="CN42" s="579"/>
      <c r="CO42" s="581"/>
      <c r="CP42" s="581"/>
      <c r="CQ42" s="581"/>
      <c r="CR42" s="581"/>
      <c r="CS42" s="581"/>
      <c r="CT42" s="579"/>
      <c r="CU42" s="579"/>
      <c r="CV42" s="579"/>
      <c r="CW42" s="579"/>
      <c r="CX42" s="579"/>
      <c r="CY42" s="579"/>
      <c r="CZ42" s="579"/>
      <c r="DA42" s="579"/>
      <c r="DB42" s="579"/>
      <c r="DC42" s="579"/>
      <c r="DD42" s="579"/>
      <c r="DE42" s="579"/>
      <c r="DF42" s="579"/>
      <c r="DG42" s="579"/>
      <c r="DH42" s="579"/>
      <c r="DI42" s="579"/>
      <c r="DJ42" s="579"/>
      <c r="DK42" s="579"/>
      <c r="DL42" s="579"/>
      <c r="DM42" s="579"/>
      <c r="DN42" s="581"/>
      <c r="DO42" s="581"/>
      <c r="DP42" s="581"/>
      <c r="DQ42" s="581"/>
      <c r="DR42" s="581"/>
      <c r="DS42" s="581"/>
      <c r="DT42" s="581"/>
      <c r="DU42" s="581"/>
      <c r="DV42" s="581"/>
      <c r="DW42" s="581"/>
      <c r="DX42" s="581"/>
      <c r="DY42" s="581"/>
      <c r="DZ42" s="581"/>
      <c r="EA42" s="581"/>
      <c r="EB42" s="581"/>
      <c r="EC42" s="581"/>
      <c r="ED42" s="581"/>
      <c r="EE42" s="581"/>
      <c r="EF42" s="581"/>
      <c r="EG42" s="581"/>
      <c r="EH42" s="581"/>
      <c r="EI42" s="581"/>
      <c r="EJ42" s="581"/>
      <c r="EK42" s="581"/>
      <c r="EL42" s="581"/>
      <c r="EM42" s="581"/>
      <c r="EN42" s="581"/>
      <c r="EO42" s="581"/>
      <c r="EP42" s="581"/>
      <c r="EQ42" s="581"/>
      <c r="ER42" s="579"/>
      <c r="ES42" s="428"/>
      <c r="ET42" s="428"/>
      <c r="EU42" s="428"/>
      <c r="EW42" s="365"/>
      <c r="EX42" s="365"/>
    </row>
    <row r="43" spans="1:156" ht="24" customHeight="1">
      <c r="A43" s="456" t="s">
        <v>598</v>
      </c>
      <c r="B43" s="427">
        <v>210</v>
      </c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  <c r="AC43" s="579"/>
      <c r="AD43" s="579"/>
      <c r="AE43" s="579"/>
      <c r="AF43" s="579"/>
      <c r="AG43" s="579"/>
      <c r="AH43" s="579"/>
      <c r="AI43" s="579"/>
      <c r="AJ43" s="579"/>
      <c r="AK43" s="579"/>
      <c r="AL43" s="579"/>
      <c r="AM43" s="579"/>
      <c r="AN43" s="579"/>
      <c r="AO43" s="579"/>
      <c r="AP43" s="579"/>
      <c r="AQ43" s="579"/>
      <c r="AR43" s="579"/>
      <c r="AS43" s="579"/>
      <c r="AT43" s="579"/>
      <c r="AU43" s="579"/>
      <c r="AV43" s="579"/>
      <c r="AW43" s="579"/>
      <c r="AX43" s="579"/>
      <c r="AY43" s="579"/>
      <c r="AZ43" s="579"/>
      <c r="BA43" s="579"/>
      <c r="BB43" s="579"/>
      <c r="BC43" s="579"/>
      <c r="BD43" s="579"/>
      <c r="BE43" s="579"/>
      <c r="BF43" s="579"/>
      <c r="BG43" s="579"/>
      <c r="BH43" s="579"/>
      <c r="BI43" s="579"/>
      <c r="BJ43" s="579"/>
      <c r="BK43" s="579"/>
      <c r="BL43" s="579"/>
      <c r="BM43" s="579"/>
      <c r="BN43" s="579"/>
      <c r="BO43" s="579"/>
      <c r="BP43" s="579"/>
      <c r="BQ43" s="579"/>
      <c r="BR43" s="579"/>
      <c r="BS43" s="579"/>
      <c r="BT43" s="579"/>
      <c r="BU43" s="579"/>
      <c r="BV43" s="579"/>
      <c r="BW43" s="579"/>
      <c r="BX43" s="579"/>
      <c r="BY43" s="579"/>
      <c r="BZ43" s="579"/>
      <c r="CA43" s="579"/>
      <c r="CB43" s="579"/>
      <c r="CC43" s="579"/>
      <c r="CD43" s="579"/>
      <c r="CE43" s="579"/>
      <c r="CF43" s="579"/>
      <c r="CG43" s="579"/>
      <c r="CH43" s="579"/>
      <c r="CI43" s="579"/>
      <c r="CJ43" s="579"/>
      <c r="CK43" s="579"/>
      <c r="CL43" s="579"/>
      <c r="CM43" s="579"/>
      <c r="CN43" s="579"/>
      <c r="CO43" s="581"/>
      <c r="CP43" s="581"/>
      <c r="CQ43" s="581"/>
      <c r="CR43" s="581"/>
      <c r="CS43" s="581"/>
      <c r="CT43" s="579"/>
      <c r="CU43" s="579"/>
      <c r="CV43" s="579"/>
      <c r="CW43" s="579"/>
      <c r="CX43" s="579"/>
      <c r="CY43" s="579"/>
      <c r="CZ43" s="579"/>
      <c r="DA43" s="579"/>
      <c r="DB43" s="579"/>
      <c r="DC43" s="579"/>
      <c r="DD43" s="579"/>
      <c r="DE43" s="579"/>
      <c r="DF43" s="579"/>
      <c r="DG43" s="579"/>
      <c r="DH43" s="579"/>
      <c r="DI43" s="579"/>
      <c r="DJ43" s="579"/>
      <c r="DK43" s="579"/>
      <c r="DL43" s="579"/>
      <c r="DM43" s="579"/>
      <c r="DN43" s="581"/>
      <c r="DO43" s="581"/>
      <c r="DP43" s="581"/>
      <c r="DQ43" s="581"/>
      <c r="DR43" s="581"/>
      <c r="DS43" s="581"/>
      <c r="DT43" s="581"/>
      <c r="DU43" s="581"/>
      <c r="DV43" s="581"/>
      <c r="DW43" s="581"/>
      <c r="DX43" s="581"/>
      <c r="DY43" s="581"/>
      <c r="DZ43" s="581"/>
      <c r="EA43" s="581"/>
      <c r="EB43" s="581"/>
      <c r="EC43" s="581"/>
      <c r="ED43" s="581"/>
      <c r="EE43" s="581"/>
      <c r="EF43" s="581"/>
      <c r="EG43" s="581"/>
      <c r="EH43" s="581"/>
      <c r="EI43" s="581"/>
      <c r="EJ43" s="581"/>
      <c r="EK43" s="581"/>
      <c r="EL43" s="581"/>
      <c r="EM43" s="581"/>
      <c r="EN43" s="581"/>
      <c r="EO43" s="581"/>
      <c r="EP43" s="581"/>
      <c r="EQ43" s="581"/>
      <c r="ER43" s="579"/>
      <c r="ES43" s="428"/>
      <c r="ET43" s="428"/>
      <c r="EU43" s="428"/>
      <c r="EW43" s="365"/>
      <c r="EX43" s="365"/>
    </row>
    <row r="44" spans="1:156" ht="24" customHeight="1">
      <c r="A44" s="454" t="s">
        <v>599</v>
      </c>
      <c r="B44" s="427">
        <v>220</v>
      </c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  <c r="AC44" s="579"/>
      <c r="AD44" s="579"/>
      <c r="AE44" s="579"/>
      <c r="AF44" s="579"/>
      <c r="AG44" s="579"/>
      <c r="AH44" s="579"/>
      <c r="AI44" s="579"/>
      <c r="AJ44" s="579"/>
      <c r="AK44" s="579"/>
      <c r="AL44" s="579"/>
      <c r="AM44" s="579"/>
      <c r="AN44" s="579"/>
      <c r="AO44" s="579"/>
      <c r="AP44" s="579"/>
      <c r="AQ44" s="579"/>
      <c r="AR44" s="579"/>
      <c r="AS44" s="579"/>
      <c r="AT44" s="579"/>
      <c r="AU44" s="579"/>
      <c r="AV44" s="579"/>
      <c r="AW44" s="579"/>
      <c r="AX44" s="579"/>
      <c r="AY44" s="579"/>
      <c r="AZ44" s="579"/>
      <c r="BA44" s="579"/>
      <c r="BB44" s="579"/>
      <c r="BC44" s="579"/>
      <c r="BD44" s="579"/>
      <c r="BE44" s="579"/>
      <c r="BF44" s="579"/>
      <c r="BG44" s="579"/>
      <c r="BH44" s="579"/>
      <c r="BI44" s="579"/>
      <c r="BJ44" s="579"/>
      <c r="BK44" s="579"/>
      <c r="BL44" s="579"/>
      <c r="BM44" s="579"/>
      <c r="BN44" s="579"/>
      <c r="BO44" s="579"/>
      <c r="BP44" s="579"/>
      <c r="BQ44" s="579"/>
      <c r="BR44" s="579"/>
      <c r="BS44" s="579"/>
      <c r="BT44" s="579"/>
      <c r="BU44" s="579"/>
      <c r="BV44" s="579"/>
      <c r="BW44" s="579"/>
      <c r="BX44" s="579"/>
      <c r="BY44" s="579"/>
      <c r="BZ44" s="579"/>
      <c r="CA44" s="579"/>
      <c r="CB44" s="579"/>
      <c r="CC44" s="579"/>
      <c r="CD44" s="579"/>
      <c r="CE44" s="579"/>
      <c r="CF44" s="579"/>
      <c r="CG44" s="579"/>
      <c r="CH44" s="579"/>
      <c r="CI44" s="579"/>
      <c r="CJ44" s="579"/>
      <c r="CK44" s="579"/>
      <c r="CL44" s="579"/>
      <c r="CM44" s="579"/>
      <c r="CN44" s="579"/>
      <c r="CO44" s="581"/>
      <c r="CP44" s="581"/>
      <c r="CQ44" s="581"/>
      <c r="CR44" s="581"/>
      <c r="CS44" s="581"/>
      <c r="CT44" s="579"/>
      <c r="CU44" s="579"/>
      <c r="CV44" s="579"/>
      <c r="CW44" s="579"/>
      <c r="CX44" s="579"/>
      <c r="CY44" s="579"/>
      <c r="CZ44" s="579"/>
      <c r="DA44" s="579"/>
      <c r="DB44" s="579"/>
      <c r="DC44" s="579"/>
      <c r="DD44" s="579"/>
      <c r="DE44" s="579"/>
      <c r="DF44" s="579"/>
      <c r="DG44" s="579"/>
      <c r="DH44" s="579"/>
      <c r="DI44" s="579"/>
      <c r="DJ44" s="579"/>
      <c r="DK44" s="579"/>
      <c r="DL44" s="579"/>
      <c r="DM44" s="579"/>
      <c r="DN44" s="581"/>
      <c r="DO44" s="581"/>
      <c r="DP44" s="581"/>
      <c r="DQ44" s="581"/>
      <c r="DR44" s="581"/>
      <c r="DS44" s="581"/>
      <c r="DT44" s="581"/>
      <c r="DU44" s="581"/>
      <c r="DV44" s="581"/>
      <c r="DW44" s="581"/>
      <c r="DX44" s="581"/>
      <c r="DY44" s="581"/>
      <c r="DZ44" s="581"/>
      <c r="EA44" s="581"/>
      <c r="EB44" s="581"/>
      <c r="EC44" s="581"/>
      <c r="ED44" s="581"/>
      <c r="EE44" s="581"/>
      <c r="EF44" s="581"/>
      <c r="EG44" s="581"/>
      <c r="EH44" s="581"/>
      <c r="EI44" s="581"/>
      <c r="EJ44" s="581"/>
      <c r="EK44" s="581"/>
      <c r="EL44" s="581"/>
      <c r="EM44" s="581"/>
      <c r="EN44" s="581"/>
      <c r="EO44" s="581"/>
      <c r="EP44" s="581"/>
      <c r="EQ44" s="581"/>
      <c r="ER44" s="579"/>
      <c r="ES44" s="428"/>
      <c r="EU44" s="428"/>
      <c r="EW44" s="365"/>
      <c r="EX44" s="365"/>
      <c r="EY44" s="365" t="s">
        <v>900</v>
      </c>
      <c r="EZ44" s="365"/>
    </row>
    <row r="45" spans="1:156" s="460" customFormat="1" ht="24" customHeight="1">
      <c r="A45" s="458" t="s">
        <v>901</v>
      </c>
      <c r="B45" s="459">
        <v>225</v>
      </c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  <c r="AC45" s="579"/>
      <c r="AD45" s="579"/>
      <c r="AE45" s="579"/>
      <c r="AF45" s="579"/>
      <c r="AG45" s="579"/>
      <c r="AH45" s="579"/>
      <c r="AI45" s="579"/>
      <c r="AJ45" s="579"/>
      <c r="AK45" s="579"/>
      <c r="AL45" s="579"/>
      <c r="AM45" s="579"/>
      <c r="AN45" s="579"/>
      <c r="AO45" s="579"/>
      <c r="AP45" s="579"/>
      <c r="AQ45" s="579"/>
      <c r="AR45" s="579"/>
      <c r="AS45" s="579"/>
      <c r="AT45" s="579"/>
      <c r="AU45" s="579"/>
      <c r="AV45" s="579"/>
      <c r="AW45" s="579"/>
      <c r="AX45" s="579"/>
      <c r="AY45" s="579"/>
      <c r="AZ45" s="579"/>
      <c r="BA45" s="579"/>
      <c r="BB45" s="579"/>
      <c r="BC45" s="579"/>
      <c r="BD45" s="579"/>
      <c r="BE45" s="579"/>
      <c r="BF45" s="579"/>
      <c r="BG45" s="579"/>
      <c r="BH45" s="579"/>
      <c r="BI45" s="579"/>
      <c r="BJ45" s="579"/>
      <c r="BK45" s="579"/>
      <c r="BL45" s="579"/>
      <c r="BM45" s="579"/>
      <c r="BN45" s="579"/>
      <c r="BO45" s="579"/>
      <c r="BP45" s="579"/>
      <c r="BQ45" s="579"/>
      <c r="BR45" s="579"/>
      <c r="BS45" s="579"/>
      <c r="BT45" s="579"/>
      <c r="BU45" s="579"/>
      <c r="BV45" s="579"/>
      <c r="BW45" s="579"/>
      <c r="BX45" s="579"/>
      <c r="BY45" s="579"/>
      <c r="BZ45" s="579"/>
      <c r="CA45" s="579"/>
      <c r="CB45" s="579"/>
      <c r="CC45" s="579"/>
      <c r="CD45" s="579"/>
      <c r="CE45" s="579"/>
      <c r="CF45" s="579"/>
      <c r="CG45" s="579"/>
      <c r="CH45" s="579"/>
      <c r="CI45" s="579"/>
      <c r="CJ45" s="579"/>
      <c r="CK45" s="579"/>
      <c r="CL45" s="579"/>
      <c r="CM45" s="579"/>
      <c r="CN45" s="579"/>
      <c r="CO45" s="581"/>
      <c r="CP45" s="581"/>
      <c r="CQ45" s="581"/>
      <c r="CR45" s="581"/>
      <c r="CS45" s="581"/>
      <c r="CT45" s="579"/>
      <c r="CU45" s="579"/>
      <c r="CV45" s="579"/>
      <c r="CW45" s="579"/>
      <c r="CX45" s="579"/>
      <c r="CY45" s="579"/>
      <c r="CZ45" s="579"/>
      <c r="DA45" s="579"/>
      <c r="DB45" s="579"/>
      <c r="DC45" s="579"/>
      <c r="DD45" s="579"/>
      <c r="DE45" s="579"/>
      <c r="DF45" s="579"/>
      <c r="DG45" s="579"/>
      <c r="DH45" s="579"/>
      <c r="DI45" s="579"/>
      <c r="DJ45" s="579"/>
      <c r="DK45" s="579"/>
      <c r="DL45" s="579"/>
      <c r="DM45" s="579"/>
      <c r="DN45" s="581"/>
      <c r="DO45" s="581"/>
      <c r="DP45" s="581"/>
      <c r="DQ45" s="581"/>
      <c r="DR45" s="581"/>
      <c r="DS45" s="581"/>
      <c r="DT45" s="581"/>
      <c r="DU45" s="581"/>
      <c r="DV45" s="581"/>
      <c r="DW45" s="581"/>
      <c r="DX45" s="581"/>
      <c r="DY45" s="581"/>
      <c r="DZ45" s="581"/>
      <c r="EA45" s="581"/>
      <c r="EB45" s="581"/>
      <c r="EC45" s="581"/>
      <c r="ED45" s="581"/>
      <c r="EE45" s="581"/>
      <c r="EF45" s="581"/>
      <c r="EG45" s="581"/>
      <c r="EH45" s="581"/>
      <c r="EI45" s="581"/>
      <c r="EJ45" s="581"/>
      <c r="EK45" s="581"/>
      <c r="EL45" s="581"/>
      <c r="EM45" s="581"/>
      <c r="EN45" s="581"/>
      <c r="EO45" s="581"/>
      <c r="EP45" s="581"/>
      <c r="EQ45" s="581"/>
      <c r="ER45" s="579"/>
      <c r="ES45" s="428"/>
      <c r="ET45" s="601"/>
      <c r="EU45" s="428"/>
      <c r="EV45" s="601"/>
      <c r="EW45" s="365"/>
      <c r="EX45" s="365"/>
      <c r="EY45" s="365"/>
    </row>
    <row r="46" spans="1:156" ht="24" customHeight="1">
      <c r="A46" s="456" t="s">
        <v>600</v>
      </c>
      <c r="B46" s="427">
        <v>230</v>
      </c>
      <c r="C46" s="579"/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579"/>
      <c r="AH46" s="579"/>
      <c r="AI46" s="579"/>
      <c r="AJ46" s="579"/>
      <c r="AK46" s="579"/>
      <c r="AL46" s="579"/>
      <c r="AM46" s="579"/>
      <c r="AN46" s="579"/>
      <c r="AO46" s="579"/>
      <c r="AP46" s="579"/>
      <c r="AQ46" s="579"/>
      <c r="AR46" s="579"/>
      <c r="AS46" s="579"/>
      <c r="AT46" s="579"/>
      <c r="AU46" s="579"/>
      <c r="AV46" s="579"/>
      <c r="AW46" s="579"/>
      <c r="AX46" s="579"/>
      <c r="AY46" s="579"/>
      <c r="AZ46" s="579"/>
      <c r="BA46" s="579"/>
      <c r="BB46" s="579"/>
      <c r="BC46" s="579"/>
      <c r="BD46" s="579"/>
      <c r="BE46" s="579"/>
      <c r="BF46" s="579"/>
      <c r="BG46" s="579"/>
      <c r="BH46" s="579"/>
      <c r="BI46" s="579"/>
      <c r="BJ46" s="579"/>
      <c r="BK46" s="579"/>
      <c r="BL46" s="579"/>
      <c r="BM46" s="579"/>
      <c r="BN46" s="579"/>
      <c r="BO46" s="579"/>
      <c r="BP46" s="579"/>
      <c r="BQ46" s="579"/>
      <c r="BR46" s="579"/>
      <c r="BS46" s="579"/>
      <c r="BT46" s="579"/>
      <c r="BU46" s="579"/>
      <c r="BV46" s="579"/>
      <c r="BW46" s="579"/>
      <c r="BX46" s="579"/>
      <c r="BY46" s="579"/>
      <c r="BZ46" s="579"/>
      <c r="CA46" s="579"/>
      <c r="CB46" s="579"/>
      <c r="CC46" s="579"/>
      <c r="CD46" s="579"/>
      <c r="CE46" s="579"/>
      <c r="CF46" s="579"/>
      <c r="CG46" s="579"/>
      <c r="CH46" s="579"/>
      <c r="CI46" s="579"/>
      <c r="CJ46" s="579"/>
      <c r="CK46" s="579"/>
      <c r="CL46" s="579"/>
      <c r="CM46" s="579"/>
      <c r="CN46" s="579"/>
      <c r="CO46" s="581"/>
      <c r="CP46" s="581"/>
      <c r="CQ46" s="581"/>
      <c r="CR46" s="581"/>
      <c r="CS46" s="581"/>
      <c r="CT46" s="579"/>
      <c r="CU46" s="579"/>
      <c r="CV46" s="579"/>
      <c r="CW46" s="579"/>
      <c r="CX46" s="579"/>
      <c r="CY46" s="579"/>
      <c r="CZ46" s="579"/>
      <c r="DA46" s="579"/>
      <c r="DB46" s="579"/>
      <c r="DC46" s="579"/>
      <c r="DD46" s="579"/>
      <c r="DE46" s="579"/>
      <c r="DF46" s="579"/>
      <c r="DG46" s="579"/>
      <c r="DH46" s="579"/>
      <c r="DI46" s="579"/>
      <c r="DJ46" s="579"/>
      <c r="DK46" s="579"/>
      <c r="DL46" s="579"/>
      <c r="DM46" s="579"/>
      <c r="DN46" s="581"/>
      <c r="DO46" s="581"/>
      <c r="DP46" s="581"/>
      <c r="DQ46" s="581"/>
      <c r="DR46" s="581"/>
      <c r="DS46" s="581"/>
      <c r="DT46" s="581"/>
      <c r="DU46" s="581"/>
      <c r="DV46" s="581"/>
      <c r="DW46" s="581"/>
      <c r="DX46" s="581"/>
      <c r="DY46" s="581"/>
      <c r="DZ46" s="581"/>
      <c r="EA46" s="581"/>
      <c r="EB46" s="581"/>
      <c r="EC46" s="581"/>
      <c r="ED46" s="581"/>
      <c r="EE46" s="581"/>
      <c r="EF46" s="581"/>
      <c r="EG46" s="581"/>
      <c r="EH46" s="581"/>
      <c r="EI46" s="581"/>
      <c r="EJ46" s="581"/>
      <c r="EK46" s="581"/>
      <c r="EL46" s="581"/>
      <c r="EM46" s="581"/>
      <c r="EN46" s="581"/>
      <c r="EO46" s="581"/>
      <c r="EP46" s="581"/>
      <c r="EQ46" s="581"/>
      <c r="ER46" s="579"/>
      <c r="ES46" s="428"/>
      <c r="EU46" s="428"/>
      <c r="EW46" s="365"/>
      <c r="EX46" s="365"/>
      <c r="EY46" s="365" t="s">
        <v>902</v>
      </c>
      <c r="EZ46" s="365" t="s">
        <v>899</v>
      </c>
    </row>
    <row r="47" spans="1:156" ht="24" customHeight="1">
      <c r="A47" s="454" t="s">
        <v>601</v>
      </c>
      <c r="B47" s="427">
        <v>240</v>
      </c>
      <c r="C47" s="579"/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579"/>
      <c r="AH47" s="579"/>
      <c r="AI47" s="579"/>
      <c r="AJ47" s="579"/>
      <c r="AK47" s="579"/>
      <c r="AL47" s="579"/>
      <c r="AM47" s="579"/>
      <c r="AN47" s="579"/>
      <c r="AO47" s="579"/>
      <c r="AP47" s="579"/>
      <c r="AQ47" s="579"/>
      <c r="AR47" s="579"/>
      <c r="AS47" s="579"/>
      <c r="AT47" s="579"/>
      <c r="AU47" s="579"/>
      <c r="AV47" s="579"/>
      <c r="AW47" s="579"/>
      <c r="AX47" s="579"/>
      <c r="AY47" s="579"/>
      <c r="AZ47" s="579"/>
      <c r="BA47" s="579"/>
      <c r="BB47" s="579"/>
      <c r="BC47" s="579"/>
      <c r="BD47" s="579"/>
      <c r="BE47" s="579"/>
      <c r="BF47" s="579"/>
      <c r="BG47" s="579"/>
      <c r="BH47" s="579"/>
      <c r="BI47" s="579"/>
      <c r="BJ47" s="579"/>
      <c r="BK47" s="579"/>
      <c r="BL47" s="579"/>
      <c r="BM47" s="579"/>
      <c r="BN47" s="579"/>
      <c r="BO47" s="579"/>
      <c r="BP47" s="579"/>
      <c r="BQ47" s="579"/>
      <c r="BR47" s="579"/>
      <c r="BS47" s="579"/>
      <c r="BT47" s="579"/>
      <c r="BU47" s="579"/>
      <c r="BV47" s="579"/>
      <c r="BW47" s="579"/>
      <c r="BX47" s="579"/>
      <c r="BY47" s="579"/>
      <c r="BZ47" s="579"/>
      <c r="CA47" s="579"/>
      <c r="CB47" s="579"/>
      <c r="CC47" s="579"/>
      <c r="CD47" s="579"/>
      <c r="CE47" s="579"/>
      <c r="CF47" s="579"/>
      <c r="CG47" s="579"/>
      <c r="CH47" s="579"/>
      <c r="CI47" s="579"/>
      <c r="CJ47" s="579"/>
      <c r="CK47" s="579"/>
      <c r="CL47" s="579"/>
      <c r="CM47" s="579"/>
      <c r="CN47" s="579"/>
      <c r="CO47" s="581"/>
      <c r="CP47" s="581"/>
      <c r="CQ47" s="581"/>
      <c r="CR47" s="581"/>
      <c r="CS47" s="581"/>
      <c r="CT47" s="579"/>
      <c r="CU47" s="579"/>
      <c r="CV47" s="579"/>
      <c r="CW47" s="579"/>
      <c r="CX47" s="579"/>
      <c r="CY47" s="579"/>
      <c r="CZ47" s="579"/>
      <c r="DA47" s="579"/>
      <c r="DB47" s="579"/>
      <c r="DC47" s="579"/>
      <c r="DD47" s="579"/>
      <c r="DE47" s="579"/>
      <c r="DF47" s="579"/>
      <c r="DG47" s="579"/>
      <c r="DH47" s="579"/>
      <c r="DI47" s="579"/>
      <c r="DJ47" s="579"/>
      <c r="DK47" s="579"/>
      <c r="DL47" s="579"/>
      <c r="DM47" s="579"/>
      <c r="DN47" s="579"/>
      <c r="DO47" s="579"/>
      <c r="DP47" s="579"/>
      <c r="DQ47" s="579"/>
      <c r="DR47" s="579"/>
      <c r="DS47" s="579"/>
      <c r="DT47" s="579"/>
      <c r="DU47" s="579"/>
      <c r="DV47" s="579"/>
      <c r="DW47" s="579"/>
      <c r="DX47" s="579"/>
      <c r="DY47" s="579"/>
      <c r="DZ47" s="579"/>
      <c r="EA47" s="579"/>
      <c r="EB47" s="579"/>
      <c r="EC47" s="579"/>
      <c r="ED47" s="579"/>
      <c r="EE47" s="579"/>
      <c r="EF47" s="579"/>
      <c r="EG47" s="579"/>
      <c r="EH47" s="579"/>
      <c r="EI47" s="579"/>
      <c r="EJ47" s="579"/>
      <c r="EK47" s="579"/>
      <c r="EL47" s="579"/>
      <c r="EM47" s="579"/>
      <c r="EN47" s="579"/>
      <c r="EO47" s="579"/>
      <c r="EP47" s="579"/>
      <c r="EQ47" s="579"/>
      <c r="ER47" s="579"/>
      <c r="ES47" s="428"/>
      <c r="ET47" s="428"/>
      <c r="EU47" s="428"/>
      <c r="EW47" s="365"/>
      <c r="EX47" s="365"/>
    </row>
    <row r="48" spans="1:156" ht="24" customHeight="1">
      <c r="A48" s="454" t="s">
        <v>602</v>
      </c>
      <c r="B48" s="427">
        <v>250</v>
      </c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79"/>
      <c r="AI48" s="579"/>
      <c r="AJ48" s="579"/>
      <c r="AK48" s="579"/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/>
      <c r="AX48" s="579"/>
      <c r="AY48" s="579"/>
      <c r="AZ48" s="579"/>
      <c r="BA48" s="579"/>
      <c r="BB48" s="579"/>
      <c r="BC48" s="579"/>
      <c r="BD48" s="579"/>
      <c r="BE48" s="579"/>
      <c r="BF48" s="579"/>
      <c r="BG48" s="579"/>
      <c r="BH48" s="579"/>
      <c r="BI48" s="579"/>
      <c r="BJ48" s="579"/>
      <c r="BK48" s="579"/>
      <c r="BL48" s="579"/>
      <c r="BM48" s="579"/>
      <c r="BN48" s="579"/>
      <c r="BO48" s="579"/>
      <c r="BP48" s="579"/>
      <c r="BQ48" s="579"/>
      <c r="BR48" s="579"/>
      <c r="BS48" s="579"/>
      <c r="BT48" s="579"/>
      <c r="BU48" s="579"/>
      <c r="BV48" s="579"/>
      <c r="BW48" s="579"/>
      <c r="BX48" s="579"/>
      <c r="BY48" s="579"/>
      <c r="BZ48" s="579"/>
      <c r="CA48" s="579"/>
      <c r="CB48" s="579"/>
      <c r="CC48" s="579"/>
      <c r="CD48" s="579"/>
      <c r="CE48" s="579"/>
      <c r="CF48" s="579"/>
      <c r="CG48" s="579"/>
      <c r="CH48" s="579"/>
      <c r="CI48" s="579"/>
      <c r="CJ48" s="579"/>
      <c r="CK48" s="579"/>
      <c r="CL48" s="579"/>
      <c r="CM48" s="579"/>
      <c r="CN48" s="579"/>
      <c r="CO48" s="581"/>
      <c r="CP48" s="581"/>
      <c r="CQ48" s="581"/>
      <c r="CR48" s="581"/>
      <c r="CS48" s="581"/>
      <c r="CT48" s="579"/>
      <c r="CU48" s="579"/>
      <c r="CV48" s="579"/>
      <c r="CW48" s="579"/>
      <c r="CX48" s="579"/>
      <c r="CY48" s="579"/>
      <c r="CZ48" s="579"/>
      <c r="DA48" s="579"/>
      <c r="DB48" s="579"/>
      <c r="DC48" s="579"/>
      <c r="DD48" s="579"/>
      <c r="DE48" s="579"/>
      <c r="DF48" s="579"/>
      <c r="DG48" s="579"/>
      <c r="DH48" s="579"/>
      <c r="DI48" s="579"/>
      <c r="DJ48" s="579"/>
      <c r="DK48" s="579"/>
      <c r="DL48" s="579"/>
      <c r="DM48" s="579"/>
      <c r="DN48" s="579"/>
      <c r="DO48" s="579"/>
      <c r="DP48" s="579"/>
      <c r="DQ48" s="579"/>
      <c r="DR48" s="579"/>
      <c r="DS48" s="579"/>
      <c r="DT48" s="579"/>
      <c r="DU48" s="579"/>
      <c r="DV48" s="579"/>
      <c r="DW48" s="579"/>
      <c r="DX48" s="579"/>
      <c r="DY48" s="579"/>
      <c r="DZ48" s="579"/>
      <c r="EA48" s="579"/>
      <c r="EB48" s="579"/>
      <c r="EC48" s="579"/>
      <c r="ED48" s="579"/>
      <c r="EE48" s="579"/>
      <c r="EF48" s="579"/>
      <c r="EG48" s="579"/>
      <c r="EH48" s="579"/>
      <c r="EI48" s="579"/>
      <c r="EJ48" s="579"/>
      <c r="EK48" s="579"/>
      <c r="EL48" s="579"/>
      <c r="EM48" s="579"/>
      <c r="EN48" s="579"/>
      <c r="EO48" s="579"/>
      <c r="EP48" s="579"/>
      <c r="EQ48" s="579"/>
      <c r="ER48" s="579"/>
      <c r="ES48" s="428"/>
      <c r="ET48" s="428"/>
      <c r="EU48" s="428"/>
      <c r="EW48" s="365"/>
      <c r="EX48" s="365"/>
    </row>
    <row r="49" spans="1:154" ht="24" customHeight="1">
      <c r="A49" s="454" t="s">
        <v>603</v>
      </c>
      <c r="B49" s="427">
        <v>260</v>
      </c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  <c r="AC49" s="579"/>
      <c r="AD49" s="579"/>
      <c r="AE49" s="579"/>
      <c r="AF49" s="579"/>
      <c r="AG49" s="579"/>
      <c r="AH49" s="579"/>
      <c r="AI49" s="579"/>
      <c r="AJ49" s="579"/>
      <c r="AK49" s="579"/>
      <c r="AL49" s="579"/>
      <c r="AM49" s="579"/>
      <c r="AN49" s="579"/>
      <c r="AO49" s="579"/>
      <c r="AP49" s="579"/>
      <c r="AQ49" s="579"/>
      <c r="AR49" s="579"/>
      <c r="AS49" s="579"/>
      <c r="AT49" s="579"/>
      <c r="AU49" s="579"/>
      <c r="AV49" s="579"/>
      <c r="AW49" s="579"/>
      <c r="AX49" s="579"/>
      <c r="AY49" s="579"/>
      <c r="AZ49" s="579"/>
      <c r="BA49" s="579"/>
      <c r="BB49" s="579"/>
      <c r="BC49" s="579"/>
      <c r="BD49" s="579"/>
      <c r="BE49" s="579"/>
      <c r="BF49" s="579"/>
      <c r="BG49" s="579"/>
      <c r="BH49" s="579"/>
      <c r="BI49" s="579"/>
      <c r="BJ49" s="579"/>
      <c r="BK49" s="579"/>
      <c r="BL49" s="579"/>
      <c r="BM49" s="579"/>
      <c r="BN49" s="579"/>
      <c r="BO49" s="579"/>
      <c r="BP49" s="579"/>
      <c r="BQ49" s="579"/>
      <c r="BR49" s="579"/>
      <c r="BS49" s="579"/>
      <c r="BT49" s="579"/>
      <c r="BU49" s="579"/>
      <c r="BV49" s="579"/>
      <c r="BW49" s="579"/>
      <c r="BX49" s="579"/>
      <c r="BY49" s="579"/>
      <c r="BZ49" s="579"/>
      <c r="CA49" s="579"/>
      <c r="CB49" s="579"/>
      <c r="CC49" s="579"/>
      <c r="CD49" s="579"/>
      <c r="CE49" s="579"/>
      <c r="CF49" s="579"/>
      <c r="CG49" s="579"/>
      <c r="CH49" s="579"/>
      <c r="CI49" s="579"/>
      <c r="CJ49" s="579"/>
      <c r="CK49" s="579"/>
      <c r="CL49" s="579"/>
      <c r="CM49" s="579"/>
      <c r="CN49" s="579"/>
      <c r="CO49" s="581"/>
      <c r="CP49" s="581"/>
      <c r="CQ49" s="581"/>
      <c r="CR49" s="581"/>
      <c r="CS49" s="581"/>
      <c r="CT49" s="579"/>
      <c r="CU49" s="579"/>
      <c r="CV49" s="579"/>
      <c r="CW49" s="579"/>
      <c r="CX49" s="579"/>
      <c r="CY49" s="579"/>
      <c r="CZ49" s="579"/>
      <c r="DA49" s="579"/>
      <c r="DB49" s="579"/>
      <c r="DC49" s="579"/>
      <c r="DD49" s="579"/>
      <c r="DE49" s="579"/>
      <c r="DF49" s="579"/>
      <c r="DG49" s="579"/>
      <c r="DH49" s="579"/>
      <c r="DI49" s="579"/>
      <c r="DJ49" s="579"/>
      <c r="DK49" s="579"/>
      <c r="DL49" s="579"/>
      <c r="DM49" s="579"/>
      <c r="DN49" s="579"/>
      <c r="DO49" s="579"/>
      <c r="DP49" s="579"/>
      <c r="DQ49" s="579"/>
      <c r="DR49" s="579"/>
      <c r="DS49" s="579"/>
      <c r="DT49" s="579"/>
      <c r="DU49" s="579"/>
      <c r="DV49" s="579"/>
      <c r="DW49" s="579"/>
      <c r="DX49" s="579"/>
      <c r="DY49" s="579"/>
      <c r="DZ49" s="579"/>
      <c r="EA49" s="579"/>
      <c r="EB49" s="579"/>
      <c r="EC49" s="579"/>
      <c r="ED49" s="579"/>
      <c r="EE49" s="579"/>
      <c r="EF49" s="579"/>
      <c r="EG49" s="579"/>
      <c r="EH49" s="579"/>
      <c r="EI49" s="579"/>
      <c r="EJ49" s="579"/>
      <c r="EK49" s="579"/>
      <c r="EL49" s="579"/>
      <c r="EM49" s="579"/>
      <c r="EN49" s="579"/>
      <c r="EO49" s="579"/>
      <c r="EP49" s="579"/>
      <c r="EQ49" s="579"/>
      <c r="ER49" s="579"/>
      <c r="ES49" s="428"/>
      <c r="ET49" s="428"/>
      <c r="EU49" s="428"/>
      <c r="EW49" s="365"/>
      <c r="EX49" s="365"/>
    </row>
    <row r="50" spans="1:154" ht="24" customHeight="1">
      <c r="A50" s="454" t="s">
        <v>604</v>
      </c>
      <c r="B50" s="427">
        <v>270</v>
      </c>
      <c r="C50" s="579"/>
      <c r="D50" s="579"/>
      <c r="E50" s="579"/>
      <c r="F50" s="579"/>
      <c r="G50" s="57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  <c r="AC50" s="579"/>
      <c r="AD50" s="579"/>
      <c r="AE50" s="579"/>
      <c r="AF50" s="579"/>
      <c r="AG50" s="579"/>
      <c r="AH50" s="579"/>
      <c r="AI50" s="579"/>
      <c r="AJ50" s="579"/>
      <c r="AK50" s="579"/>
      <c r="AL50" s="579"/>
      <c r="AM50" s="579"/>
      <c r="AN50" s="579"/>
      <c r="AO50" s="579"/>
      <c r="AP50" s="579"/>
      <c r="AQ50" s="579"/>
      <c r="AR50" s="579"/>
      <c r="AS50" s="579"/>
      <c r="AT50" s="579"/>
      <c r="AU50" s="579"/>
      <c r="AV50" s="579"/>
      <c r="AW50" s="579"/>
      <c r="AX50" s="579"/>
      <c r="AY50" s="579"/>
      <c r="AZ50" s="579"/>
      <c r="BA50" s="579"/>
      <c r="BB50" s="579"/>
      <c r="BC50" s="579"/>
      <c r="BD50" s="579"/>
      <c r="BE50" s="579"/>
      <c r="BF50" s="579"/>
      <c r="BG50" s="579"/>
      <c r="BH50" s="579"/>
      <c r="BI50" s="579"/>
      <c r="BJ50" s="579"/>
      <c r="BK50" s="579"/>
      <c r="BL50" s="579"/>
      <c r="BM50" s="579"/>
      <c r="BN50" s="579"/>
      <c r="BO50" s="579"/>
      <c r="BP50" s="579"/>
      <c r="BQ50" s="579"/>
      <c r="BR50" s="579"/>
      <c r="BS50" s="579"/>
      <c r="BT50" s="579"/>
      <c r="BU50" s="579"/>
      <c r="BV50" s="579"/>
      <c r="BW50" s="579"/>
      <c r="BX50" s="579"/>
      <c r="BY50" s="579"/>
      <c r="BZ50" s="579"/>
      <c r="CA50" s="579"/>
      <c r="CB50" s="579"/>
      <c r="CC50" s="579"/>
      <c r="CD50" s="579"/>
      <c r="CE50" s="579"/>
      <c r="CF50" s="579"/>
      <c r="CG50" s="579"/>
      <c r="CH50" s="579"/>
      <c r="CI50" s="579"/>
      <c r="CJ50" s="579"/>
      <c r="CK50" s="579"/>
      <c r="CL50" s="579"/>
      <c r="CM50" s="579"/>
      <c r="CN50" s="579"/>
      <c r="CO50" s="581"/>
      <c r="CP50" s="581"/>
      <c r="CQ50" s="581"/>
      <c r="CR50" s="581"/>
      <c r="CS50" s="581"/>
      <c r="CT50" s="579"/>
      <c r="CU50" s="579"/>
      <c r="CV50" s="579"/>
      <c r="CW50" s="579"/>
      <c r="CX50" s="579"/>
      <c r="CY50" s="579"/>
      <c r="CZ50" s="579"/>
      <c r="DA50" s="579"/>
      <c r="DB50" s="579"/>
      <c r="DC50" s="579"/>
      <c r="DD50" s="579"/>
      <c r="DE50" s="579"/>
      <c r="DF50" s="579"/>
      <c r="DG50" s="579"/>
      <c r="DH50" s="579"/>
      <c r="DI50" s="579"/>
      <c r="DJ50" s="579"/>
      <c r="DK50" s="579"/>
      <c r="DL50" s="579"/>
      <c r="DM50" s="579"/>
      <c r="DN50" s="579"/>
      <c r="DO50" s="579"/>
      <c r="DP50" s="579"/>
      <c r="DQ50" s="579"/>
      <c r="DR50" s="579"/>
      <c r="DS50" s="579"/>
      <c r="DT50" s="579"/>
      <c r="DU50" s="579"/>
      <c r="DV50" s="579"/>
      <c r="DW50" s="579"/>
      <c r="DX50" s="579"/>
      <c r="DY50" s="579"/>
      <c r="DZ50" s="579"/>
      <c r="EA50" s="579"/>
      <c r="EB50" s="579"/>
      <c r="EC50" s="579"/>
      <c r="ED50" s="579"/>
      <c r="EE50" s="579"/>
      <c r="EF50" s="579"/>
      <c r="EG50" s="579"/>
      <c r="EH50" s="579"/>
      <c r="EI50" s="579"/>
      <c r="EJ50" s="579"/>
      <c r="EK50" s="579"/>
      <c r="EL50" s="579"/>
      <c r="EM50" s="579"/>
      <c r="EN50" s="579"/>
      <c r="EO50" s="579"/>
      <c r="EP50" s="579"/>
      <c r="EQ50" s="579"/>
      <c r="ER50" s="579"/>
      <c r="ES50" s="428"/>
      <c r="ET50" s="428"/>
      <c r="EU50" s="428"/>
      <c r="EW50" s="365"/>
      <c r="EX50" s="365"/>
    </row>
    <row r="51" spans="1:154" s="367" customFormat="1" ht="24" customHeight="1">
      <c r="A51" s="454" t="s">
        <v>605</v>
      </c>
      <c r="B51" s="427">
        <v>280</v>
      </c>
      <c r="C51" s="579"/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579"/>
      <c r="AH51" s="579"/>
      <c r="AI51" s="579"/>
      <c r="AJ51" s="579"/>
      <c r="AK51" s="579"/>
      <c r="AL51" s="579"/>
      <c r="AM51" s="579"/>
      <c r="AN51" s="579"/>
      <c r="AO51" s="579"/>
      <c r="AP51" s="579"/>
      <c r="AQ51" s="579"/>
      <c r="AR51" s="579"/>
      <c r="AS51" s="579"/>
      <c r="AT51" s="579"/>
      <c r="AU51" s="579"/>
      <c r="AV51" s="579"/>
      <c r="AW51" s="579"/>
      <c r="AX51" s="579"/>
      <c r="AY51" s="579"/>
      <c r="AZ51" s="579"/>
      <c r="BA51" s="579"/>
      <c r="BB51" s="579"/>
      <c r="BC51" s="579"/>
      <c r="BD51" s="579"/>
      <c r="BE51" s="579"/>
      <c r="BF51" s="579"/>
      <c r="BG51" s="579"/>
      <c r="BH51" s="579"/>
      <c r="BI51" s="579"/>
      <c r="BJ51" s="579"/>
      <c r="BK51" s="579"/>
      <c r="BL51" s="579"/>
      <c r="BM51" s="579"/>
      <c r="BN51" s="579"/>
      <c r="BO51" s="579"/>
      <c r="BP51" s="579"/>
      <c r="BQ51" s="579"/>
      <c r="BR51" s="579"/>
      <c r="BS51" s="579"/>
      <c r="BT51" s="579"/>
      <c r="BU51" s="579"/>
      <c r="BV51" s="579"/>
      <c r="BW51" s="579"/>
      <c r="BX51" s="579"/>
      <c r="BY51" s="579"/>
      <c r="BZ51" s="579"/>
      <c r="CA51" s="579"/>
      <c r="CB51" s="579"/>
      <c r="CC51" s="579"/>
      <c r="CD51" s="579"/>
      <c r="CE51" s="579"/>
      <c r="CF51" s="579"/>
      <c r="CG51" s="579"/>
      <c r="CH51" s="579"/>
      <c r="CI51" s="579"/>
      <c r="CJ51" s="579"/>
      <c r="CK51" s="579"/>
      <c r="CL51" s="579"/>
      <c r="CM51" s="579"/>
      <c r="CN51" s="579"/>
      <c r="CO51" s="581"/>
      <c r="CP51" s="581"/>
      <c r="CQ51" s="581"/>
      <c r="CR51" s="581"/>
      <c r="CS51" s="581"/>
      <c r="CT51" s="579"/>
      <c r="CU51" s="579"/>
      <c r="CV51" s="579"/>
      <c r="CW51" s="579"/>
      <c r="CX51" s="579"/>
      <c r="CY51" s="579"/>
      <c r="CZ51" s="579"/>
      <c r="DA51" s="579"/>
      <c r="DB51" s="579"/>
      <c r="DC51" s="579"/>
      <c r="DD51" s="579"/>
      <c r="DE51" s="579"/>
      <c r="DF51" s="579"/>
      <c r="DG51" s="579"/>
      <c r="DH51" s="579"/>
      <c r="DI51" s="579"/>
      <c r="DJ51" s="579"/>
      <c r="DK51" s="579"/>
      <c r="DL51" s="579"/>
      <c r="DM51" s="579"/>
      <c r="DN51" s="579"/>
      <c r="DO51" s="579"/>
      <c r="DP51" s="579"/>
      <c r="DQ51" s="579"/>
      <c r="DR51" s="579"/>
      <c r="DS51" s="579"/>
      <c r="DT51" s="579"/>
      <c r="DU51" s="579"/>
      <c r="DV51" s="579"/>
      <c r="DW51" s="579"/>
      <c r="DX51" s="579"/>
      <c r="DY51" s="579"/>
      <c r="DZ51" s="579"/>
      <c r="EA51" s="579"/>
      <c r="EB51" s="579"/>
      <c r="EC51" s="579"/>
      <c r="ED51" s="579"/>
      <c r="EE51" s="579"/>
      <c r="EF51" s="579"/>
      <c r="EG51" s="579"/>
      <c r="EH51" s="579"/>
      <c r="EI51" s="579"/>
      <c r="EJ51" s="579"/>
      <c r="EK51" s="579"/>
      <c r="EL51" s="579"/>
      <c r="EM51" s="579"/>
      <c r="EN51" s="579"/>
      <c r="EO51" s="579"/>
      <c r="EP51" s="579"/>
      <c r="EQ51" s="579"/>
      <c r="ER51" s="579"/>
      <c r="ES51" s="428"/>
      <c r="ET51" s="605"/>
      <c r="EU51" s="605"/>
      <c r="EV51" s="605"/>
      <c r="EX51" s="461"/>
    </row>
    <row r="52" spans="1:154" s="367" customFormat="1" ht="24" customHeight="1">
      <c r="A52" s="454" t="s">
        <v>590</v>
      </c>
      <c r="B52" s="427">
        <v>290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9"/>
      <c r="AH52" s="579"/>
      <c r="AI52" s="579"/>
      <c r="AJ52" s="579"/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579"/>
      <c r="AV52" s="579"/>
      <c r="AW52" s="579"/>
      <c r="AX52" s="579"/>
      <c r="AY52" s="579"/>
      <c r="AZ52" s="579"/>
      <c r="BA52" s="579"/>
      <c r="BB52" s="579"/>
      <c r="BC52" s="579"/>
      <c r="BD52" s="579"/>
      <c r="BE52" s="579"/>
      <c r="BF52" s="579"/>
      <c r="BG52" s="579"/>
      <c r="BH52" s="579"/>
      <c r="BI52" s="579"/>
      <c r="BJ52" s="579"/>
      <c r="BK52" s="579"/>
      <c r="BL52" s="579"/>
      <c r="BM52" s="579"/>
      <c r="BN52" s="579"/>
      <c r="BO52" s="579"/>
      <c r="BP52" s="579"/>
      <c r="BQ52" s="579"/>
      <c r="BR52" s="579"/>
      <c r="BS52" s="579"/>
      <c r="BT52" s="579"/>
      <c r="BU52" s="579"/>
      <c r="BV52" s="579"/>
      <c r="BW52" s="579"/>
      <c r="BX52" s="579"/>
      <c r="BY52" s="579"/>
      <c r="BZ52" s="579"/>
      <c r="CA52" s="579"/>
      <c r="CB52" s="579"/>
      <c r="CC52" s="579"/>
      <c r="CD52" s="579"/>
      <c r="CE52" s="579"/>
      <c r="CF52" s="579"/>
      <c r="CG52" s="579"/>
      <c r="CH52" s="579"/>
      <c r="CI52" s="579"/>
      <c r="CJ52" s="579"/>
      <c r="CK52" s="579"/>
      <c r="CL52" s="579"/>
      <c r="CM52" s="579"/>
      <c r="CN52" s="579"/>
      <c r="CO52" s="581"/>
      <c r="CP52" s="581"/>
      <c r="CQ52" s="581"/>
      <c r="CR52" s="581"/>
      <c r="CS52" s="581"/>
      <c r="CT52" s="579"/>
      <c r="CU52" s="579"/>
      <c r="CV52" s="579"/>
      <c r="CW52" s="579"/>
      <c r="CX52" s="579"/>
      <c r="CY52" s="579"/>
      <c r="CZ52" s="579"/>
      <c r="DA52" s="579"/>
      <c r="DB52" s="579"/>
      <c r="DC52" s="579"/>
      <c r="DD52" s="579"/>
      <c r="DE52" s="579"/>
      <c r="DF52" s="579"/>
      <c r="DG52" s="579"/>
      <c r="DH52" s="579"/>
      <c r="DI52" s="579"/>
      <c r="DJ52" s="579"/>
      <c r="DK52" s="579"/>
      <c r="DL52" s="579"/>
      <c r="DM52" s="579"/>
      <c r="DN52" s="579"/>
      <c r="DO52" s="579"/>
      <c r="DP52" s="579"/>
      <c r="DQ52" s="579"/>
      <c r="DR52" s="579"/>
      <c r="DS52" s="579"/>
      <c r="DT52" s="579"/>
      <c r="DU52" s="579"/>
      <c r="DV52" s="579"/>
      <c r="DW52" s="579"/>
      <c r="DX52" s="579"/>
      <c r="DY52" s="579"/>
      <c r="DZ52" s="579"/>
      <c r="EA52" s="579"/>
      <c r="EB52" s="579"/>
      <c r="EC52" s="579"/>
      <c r="ED52" s="579"/>
      <c r="EE52" s="579"/>
      <c r="EF52" s="579"/>
      <c r="EG52" s="579"/>
      <c r="EH52" s="579"/>
      <c r="EI52" s="579"/>
      <c r="EJ52" s="579"/>
      <c r="EK52" s="579"/>
      <c r="EL52" s="579"/>
      <c r="EM52" s="579"/>
      <c r="EN52" s="579"/>
      <c r="EO52" s="579"/>
      <c r="EP52" s="579"/>
      <c r="EQ52" s="579"/>
      <c r="ER52" s="579"/>
      <c r="ES52" s="428"/>
      <c r="ET52" s="428"/>
      <c r="EU52" s="428"/>
      <c r="EV52" s="605"/>
      <c r="EW52" s="365"/>
      <c r="EX52" s="365"/>
    </row>
    <row r="53" spans="1:154" s="465" customFormat="1" ht="24" customHeight="1">
      <c r="A53" s="462" t="s">
        <v>606</v>
      </c>
      <c r="B53" s="463">
        <v>300</v>
      </c>
      <c r="C53" s="579"/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  <c r="W53" s="579"/>
      <c r="X53" s="579"/>
      <c r="Y53" s="579"/>
      <c r="Z53" s="579"/>
      <c r="AA53" s="579"/>
      <c r="AB53" s="579"/>
      <c r="AC53" s="579"/>
      <c r="AD53" s="579"/>
      <c r="AE53" s="579"/>
      <c r="AF53" s="579"/>
      <c r="AG53" s="579"/>
      <c r="AH53" s="579"/>
      <c r="AI53" s="579"/>
      <c r="AJ53" s="579"/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579"/>
      <c r="AV53" s="579"/>
      <c r="AW53" s="579"/>
      <c r="AX53" s="579"/>
      <c r="AY53" s="579"/>
      <c r="AZ53" s="579"/>
      <c r="BA53" s="579"/>
      <c r="BB53" s="579"/>
      <c r="BC53" s="579"/>
      <c r="BD53" s="579"/>
      <c r="BE53" s="579"/>
      <c r="BF53" s="579"/>
      <c r="BG53" s="579"/>
      <c r="BH53" s="579"/>
      <c r="BI53" s="579"/>
      <c r="BJ53" s="579"/>
      <c r="BK53" s="579"/>
      <c r="BL53" s="579"/>
      <c r="BM53" s="579"/>
      <c r="BN53" s="579"/>
      <c r="BO53" s="579"/>
      <c r="BP53" s="579"/>
      <c r="BQ53" s="579"/>
      <c r="BR53" s="579"/>
      <c r="BS53" s="579"/>
      <c r="BT53" s="579"/>
      <c r="BU53" s="579"/>
      <c r="BV53" s="579"/>
      <c r="BW53" s="579"/>
      <c r="BX53" s="579"/>
      <c r="BY53" s="579"/>
      <c r="BZ53" s="579"/>
      <c r="CA53" s="579"/>
      <c r="CB53" s="579"/>
      <c r="CC53" s="579"/>
      <c r="CD53" s="579"/>
      <c r="CE53" s="579"/>
      <c r="CF53" s="579"/>
      <c r="CG53" s="579"/>
      <c r="CH53" s="579"/>
      <c r="CI53" s="579"/>
      <c r="CJ53" s="579"/>
      <c r="CK53" s="579"/>
      <c r="CL53" s="579"/>
      <c r="CM53" s="579"/>
      <c r="CN53" s="579"/>
      <c r="CO53" s="581"/>
      <c r="CP53" s="581"/>
      <c r="CQ53" s="581"/>
      <c r="CR53" s="581"/>
      <c r="CS53" s="581"/>
      <c r="CT53" s="579"/>
      <c r="CU53" s="579"/>
      <c r="CV53" s="579"/>
      <c r="CW53" s="579"/>
      <c r="CX53" s="579"/>
      <c r="CY53" s="579"/>
      <c r="CZ53" s="579"/>
      <c r="DA53" s="579"/>
      <c r="DB53" s="579"/>
      <c r="DC53" s="579"/>
      <c r="DD53" s="579"/>
      <c r="DE53" s="579"/>
      <c r="DF53" s="579"/>
      <c r="DG53" s="579"/>
      <c r="DH53" s="579"/>
      <c r="DI53" s="579"/>
      <c r="DJ53" s="579"/>
      <c r="DK53" s="579"/>
      <c r="DL53" s="579"/>
      <c r="DM53" s="579"/>
      <c r="DN53" s="579"/>
      <c r="DO53" s="579"/>
      <c r="DP53" s="579"/>
      <c r="DQ53" s="579"/>
      <c r="DR53" s="579"/>
      <c r="DS53" s="579"/>
      <c r="DT53" s="579"/>
      <c r="DU53" s="579"/>
      <c r="DV53" s="579"/>
      <c r="DW53" s="579"/>
      <c r="DX53" s="579"/>
      <c r="DY53" s="579"/>
      <c r="DZ53" s="579"/>
      <c r="EA53" s="579"/>
      <c r="EB53" s="579"/>
      <c r="EC53" s="579"/>
      <c r="ED53" s="579"/>
      <c r="EE53" s="579"/>
      <c r="EF53" s="579"/>
      <c r="EG53" s="579"/>
      <c r="EH53" s="579"/>
      <c r="EI53" s="579"/>
      <c r="EJ53" s="579"/>
      <c r="EK53" s="579"/>
      <c r="EL53" s="579"/>
      <c r="EM53" s="579"/>
      <c r="EN53" s="579"/>
      <c r="EO53" s="579"/>
      <c r="EP53" s="579"/>
      <c r="EQ53" s="579"/>
      <c r="ER53" s="579"/>
      <c r="ES53" s="464"/>
      <c r="ET53" s="607"/>
      <c r="EU53" s="607"/>
      <c r="EV53" s="607"/>
      <c r="EW53" s="399"/>
      <c r="EX53" s="399"/>
    </row>
    <row r="54" spans="1:154" ht="24" customHeight="1">
      <c r="A54" s="466" t="s">
        <v>607</v>
      </c>
      <c r="B54" s="427">
        <v>310</v>
      </c>
      <c r="C54" s="579"/>
      <c r="D54" s="579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579"/>
      <c r="AV54" s="579"/>
      <c r="AW54" s="579"/>
      <c r="AX54" s="579"/>
      <c r="AY54" s="579"/>
      <c r="AZ54" s="579"/>
      <c r="BA54" s="579"/>
      <c r="BB54" s="579"/>
      <c r="BC54" s="579"/>
      <c r="BD54" s="579"/>
      <c r="BE54" s="579"/>
      <c r="BF54" s="579"/>
      <c r="BG54" s="579"/>
      <c r="BH54" s="579"/>
      <c r="BI54" s="579"/>
      <c r="BJ54" s="579"/>
      <c r="BK54" s="579"/>
      <c r="BL54" s="579"/>
      <c r="BM54" s="579"/>
      <c r="BN54" s="579"/>
      <c r="BO54" s="579"/>
      <c r="BP54" s="579"/>
      <c r="BQ54" s="579"/>
      <c r="BR54" s="579"/>
      <c r="BS54" s="579"/>
      <c r="BT54" s="579"/>
      <c r="BU54" s="579"/>
      <c r="BV54" s="579"/>
      <c r="BW54" s="579"/>
      <c r="BX54" s="579"/>
      <c r="BY54" s="579"/>
      <c r="BZ54" s="579"/>
      <c r="CA54" s="579"/>
      <c r="CB54" s="579"/>
      <c r="CC54" s="579"/>
      <c r="CD54" s="579"/>
      <c r="CE54" s="579"/>
      <c r="CF54" s="579"/>
      <c r="CG54" s="579"/>
      <c r="CH54" s="579"/>
      <c r="CI54" s="579"/>
      <c r="CJ54" s="579"/>
      <c r="CK54" s="579"/>
      <c r="CL54" s="579"/>
      <c r="CM54" s="579"/>
      <c r="CN54" s="579"/>
      <c r="CO54" s="581"/>
      <c r="CP54" s="581"/>
      <c r="CQ54" s="581"/>
      <c r="CR54" s="581"/>
      <c r="CS54" s="581"/>
      <c r="CT54" s="579"/>
      <c r="CU54" s="579"/>
      <c r="CV54" s="579"/>
      <c r="CW54" s="579"/>
      <c r="CX54" s="579"/>
      <c r="CY54" s="579"/>
      <c r="CZ54" s="579"/>
      <c r="DA54" s="579"/>
      <c r="DB54" s="579"/>
      <c r="DC54" s="579"/>
      <c r="DD54" s="579"/>
      <c r="DE54" s="579"/>
      <c r="DF54" s="579"/>
      <c r="DG54" s="579"/>
      <c r="DH54" s="579"/>
      <c r="DI54" s="579"/>
      <c r="DJ54" s="579"/>
      <c r="DK54" s="579"/>
      <c r="DL54" s="579"/>
      <c r="DM54" s="579"/>
      <c r="DN54" s="579"/>
      <c r="DO54" s="579"/>
      <c r="DP54" s="579"/>
      <c r="DQ54" s="579"/>
      <c r="DR54" s="579"/>
      <c r="DS54" s="579"/>
      <c r="DT54" s="579"/>
      <c r="DU54" s="579"/>
      <c r="DV54" s="579"/>
      <c r="DW54" s="579"/>
      <c r="DX54" s="579"/>
      <c r="DY54" s="579"/>
      <c r="DZ54" s="579"/>
      <c r="EA54" s="579"/>
      <c r="EB54" s="579"/>
      <c r="EC54" s="579"/>
      <c r="ED54" s="579"/>
      <c r="EE54" s="579"/>
      <c r="EF54" s="579"/>
      <c r="EG54" s="579"/>
      <c r="EH54" s="579"/>
      <c r="EI54" s="579"/>
      <c r="EJ54" s="579"/>
      <c r="EK54" s="579"/>
      <c r="EL54" s="579"/>
      <c r="EM54" s="579"/>
      <c r="EN54" s="579"/>
      <c r="EO54" s="579"/>
      <c r="EP54" s="579"/>
      <c r="EQ54" s="579"/>
      <c r="ER54" s="579"/>
      <c r="ES54" s="428"/>
      <c r="EW54" s="365"/>
      <c r="EX54" s="365"/>
    </row>
    <row r="55" spans="1:154" ht="24" customHeight="1">
      <c r="A55" s="452" t="s">
        <v>608</v>
      </c>
      <c r="B55" s="427"/>
      <c r="C55" s="583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80"/>
      <c r="AB55" s="580"/>
      <c r="AC55" s="580"/>
      <c r="AD55" s="580"/>
      <c r="AE55" s="580"/>
      <c r="AF55" s="580"/>
      <c r="AG55" s="580"/>
      <c r="AH55" s="580"/>
      <c r="AI55" s="580"/>
      <c r="AJ55" s="580"/>
      <c r="AK55" s="580"/>
      <c r="AL55" s="580"/>
      <c r="AM55" s="580"/>
      <c r="AN55" s="580"/>
      <c r="AO55" s="580"/>
      <c r="AP55" s="580"/>
      <c r="AQ55" s="580"/>
      <c r="AR55" s="580"/>
      <c r="AS55" s="580"/>
      <c r="AT55" s="580"/>
      <c r="AU55" s="580"/>
      <c r="AV55" s="579"/>
      <c r="AW55" s="579"/>
      <c r="AX55" s="579"/>
      <c r="AY55" s="579"/>
      <c r="AZ55" s="579"/>
      <c r="BA55" s="579"/>
      <c r="BB55" s="579"/>
      <c r="BC55" s="579"/>
      <c r="BD55" s="579"/>
      <c r="BE55" s="580"/>
      <c r="BF55" s="580"/>
      <c r="BG55" s="580"/>
      <c r="BH55" s="580"/>
      <c r="BI55" s="580"/>
      <c r="BJ55" s="580"/>
      <c r="BK55" s="580"/>
      <c r="BL55" s="580"/>
      <c r="BM55" s="580"/>
      <c r="BN55" s="580"/>
      <c r="BO55" s="580"/>
      <c r="BP55" s="580"/>
      <c r="BQ55" s="580"/>
      <c r="BR55" s="580"/>
      <c r="BS55" s="580"/>
      <c r="BT55" s="580"/>
      <c r="BU55" s="580"/>
      <c r="BV55" s="580"/>
      <c r="BW55" s="580"/>
      <c r="BX55" s="580"/>
      <c r="BY55" s="580"/>
      <c r="BZ55" s="580"/>
      <c r="CA55" s="580"/>
      <c r="CB55" s="580"/>
      <c r="CC55" s="580"/>
      <c r="CD55" s="580"/>
      <c r="CE55" s="580"/>
      <c r="CF55" s="580"/>
      <c r="CG55" s="580"/>
      <c r="CH55" s="580"/>
      <c r="CI55" s="580"/>
      <c r="CJ55" s="580"/>
      <c r="CK55" s="580"/>
      <c r="CL55" s="580"/>
      <c r="CM55" s="580"/>
      <c r="CN55" s="580"/>
      <c r="CO55" s="580"/>
      <c r="CP55" s="580"/>
      <c r="CQ55" s="580"/>
      <c r="CR55" s="580"/>
      <c r="CS55" s="580"/>
      <c r="CT55" s="580"/>
      <c r="CU55" s="580"/>
      <c r="CV55" s="580"/>
      <c r="CW55" s="580"/>
      <c r="CX55" s="580"/>
      <c r="CY55" s="580"/>
      <c r="CZ55" s="580"/>
      <c r="DA55" s="580"/>
      <c r="DB55" s="580"/>
      <c r="DC55" s="580"/>
      <c r="DD55" s="580"/>
      <c r="DE55" s="580"/>
      <c r="DF55" s="580"/>
      <c r="DG55" s="580"/>
      <c r="DH55" s="580"/>
      <c r="DI55" s="580"/>
      <c r="DJ55" s="580"/>
      <c r="DK55" s="580"/>
      <c r="DL55" s="580"/>
      <c r="DM55" s="580"/>
      <c r="DN55" s="580"/>
      <c r="DO55" s="580"/>
      <c r="DP55" s="580"/>
      <c r="DQ55" s="580"/>
      <c r="DR55" s="580"/>
      <c r="DS55" s="580"/>
      <c r="DT55" s="580"/>
      <c r="DU55" s="580"/>
      <c r="DV55" s="580"/>
      <c r="DW55" s="580"/>
      <c r="DX55" s="580"/>
      <c r="DY55" s="580"/>
      <c r="DZ55" s="580"/>
      <c r="EA55" s="580"/>
      <c r="EB55" s="580"/>
      <c r="EC55" s="580"/>
      <c r="ED55" s="580"/>
      <c r="EE55" s="580"/>
      <c r="EF55" s="580"/>
      <c r="EG55" s="580"/>
      <c r="EH55" s="580"/>
      <c r="EI55" s="580"/>
      <c r="EJ55" s="580"/>
      <c r="EK55" s="580"/>
      <c r="EL55" s="580"/>
      <c r="EM55" s="580"/>
      <c r="EN55" s="580"/>
      <c r="EO55" s="580"/>
      <c r="EP55" s="580"/>
      <c r="EQ55" s="580"/>
      <c r="ER55" s="580"/>
      <c r="ES55" s="428"/>
      <c r="EW55" s="365"/>
      <c r="EX55" s="365"/>
    </row>
    <row r="56" spans="1:154" ht="24" customHeight="1">
      <c r="A56" s="455" t="s">
        <v>20</v>
      </c>
      <c r="B56" s="427">
        <v>320</v>
      </c>
      <c r="C56" s="579"/>
      <c r="D56" s="579"/>
      <c r="E56" s="579"/>
      <c r="F56" s="579"/>
      <c r="G56" s="579"/>
      <c r="H56" s="579"/>
      <c r="I56" s="579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79"/>
      <c r="U56" s="579"/>
      <c r="V56" s="579"/>
      <c r="W56" s="579"/>
      <c r="X56" s="579"/>
      <c r="Y56" s="579"/>
      <c r="Z56" s="579"/>
      <c r="AA56" s="579"/>
      <c r="AB56" s="579"/>
      <c r="AC56" s="579"/>
      <c r="AD56" s="579"/>
      <c r="AE56" s="579"/>
      <c r="AF56" s="579"/>
      <c r="AG56" s="579"/>
      <c r="AH56" s="579"/>
      <c r="AI56" s="579"/>
      <c r="AJ56" s="579"/>
      <c r="AK56" s="579"/>
      <c r="AL56" s="579"/>
      <c r="AM56" s="579"/>
      <c r="AN56" s="579"/>
      <c r="AO56" s="579"/>
      <c r="AP56" s="579"/>
      <c r="AQ56" s="579"/>
      <c r="AR56" s="579"/>
      <c r="AS56" s="579"/>
      <c r="AT56" s="579"/>
      <c r="AU56" s="579"/>
      <c r="AV56" s="579"/>
      <c r="AW56" s="579"/>
      <c r="AX56" s="579"/>
      <c r="AY56" s="579"/>
      <c r="AZ56" s="579"/>
      <c r="BA56" s="579"/>
      <c r="BB56" s="579"/>
      <c r="BC56" s="579"/>
      <c r="BD56" s="579"/>
      <c r="BE56" s="579"/>
      <c r="BF56" s="579"/>
      <c r="BG56" s="579"/>
      <c r="BH56" s="579"/>
      <c r="BI56" s="579"/>
      <c r="BJ56" s="579"/>
      <c r="BK56" s="579"/>
      <c r="BL56" s="579"/>
      <c r="BM56" s="579"/>
      <c r="BN56" s="579"/>
      <c r="BO56" s="579"/>
      <c r="BP56" s="579"/>
      <c r="BQ56" s="579"/>
      <c r="BR56" s="579"/>
      <c r="BS56" s="579"/>
      <c r="BT56" s="579"/>
      <c r="BU56" s="579"/>
      <c r="BV56" s="579"/>
      <c r="BW56" s="579"/>
      <c r="BX56" s="579"/>
      <c r="BY56" s="579"/>
      <c r="BZ56" s="579"/>
      <c r="CA56" s="579"/>
      <c r="CB56" s="579"/>
      <c r="CC56" s="579"/>
      <c r="CD56" s="579"/>
      <c r="CE56" s="579"/>
      <c r="CF56" s="579"/>
      <c r="CG56" s="579"/>
      <c r="CH56" s="579"/>
      <c r="CI56" s="579"/>
      <c r="CJ56" s="579"/>
      <c r="CK56" s="579"/>
      <c r="CL56" s="579"/>
      <c r="CM56" s="579"/>
      <c r="CN56" s="579"/>
      <c r="CO56" s="581"/>
      <c r="CP56" s="581"/>
      <c r="CQ56" s="581"/>
      <c r="CR56" s="581"/>
      <c r="CS56" s="581"/>
      <c r="CT56" s="579"/>
      <c r="CU56" s="579"/>
      <c r="CV56" s="579"/>
      <c r="CW56" s="579"/>
      <c r="CX56" s="579"/>
      <c r="CY56" s="579"/>
      <c r="CZ56" s="579"/>
      <c r="DA56" s="579"/>
      <c r="DB56" s="579"/>
      <c r="DC56" s="579"/>
      <c r="DD56" s="579"/>
      <c r="DE56" s="579"/>
      <c r="DF56" s="579"/>
      <c r="DG56" s="579"/>
      <c r="DH56" s="579"/>
      <c r="DI56" s="579"/>
      <c r="DJ56" s="579"/>
      <c r="DK56" s="579"/>
      <c r="DL56" s="579"/>
      <c r="DM56" s="579"/>
      <c r="DN56" s="579"/>
      <c r="DO56" s="579"/>
      <c r="DP56" s="579"/>
      <c r="DQ56" s="579"/>
      <c r="DR56" s="579"/>
      <c r="DS56" s="579"/>
      <c r="DT56" s="579"/>
      <c r="DU56" s="579"/>
      <c r="DV56" s="579"/>
      <c r="DW56" s="579"/>
      <c r="DX56" s="579"/>
      <c r="DY56" s="579"/>
      <c r="DZ56" s="579"/>
      <c r="EA56" s="579"/>
      <c r="EB56" s="579"/>
      <c r="EC56" s="579"/>
      <c r="ED56" s="579"/>
      <c r="EE56" s="579"/>
      <c r="EF56" s="579"/>
      <c r="EG56" s="579"/>
      <c r="EH56" s="579"/>
      <c r="EI56" s="579"/>
      <c r="EJ56" s="579"/>
      <c r="EK56" s="579"/>
      <c r="EL56" s="579"/>
      <c r="EM56" s="579"/>
      <c r="EN56" s="579"/>
      <c r="EO56" s="579"/>
      <c r="EP56" s="579"/>
      <c r="EQ56" s="579"/>
      <c r="ER56" s="579"/>
      <c r="ES56" s="428"/>
      <c r="EW56" s="365"/>
      <c r="EX56" s="365"/>
    </row>
    <row r="57" spans="1:154" ht="24" customHeight="1">
      <c r="A57" s="455" t="s">
        <v>609</v>
      </c>
      <c r="B57" s="427">
        <v>330</v>
      </c>
      <c r="C57" s="579"/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79"/>
      <c r="O57" s="579"/>
      <c r="P57" s="579"/>
      <c r="Q57" s="579"/>
      <c r="R57" s="579"/>
      <c r="S57" s="579"/>
      <c r="T57" s="579"/>
      <c r="U57" s="579"/>
      <c r="V57" s="579"/>
      <c r="W57" s="579"/>
      <c r="X57" s="579"/>
      <c r="Y57" s="579"/>
      <c r="Z57" s="579"/>
      <c r="AA57" s="579"/>
      <c r="AB57" s="579"/>
      <c r="AC57" s="579"/>
      <c r="AD57" s="579"/>
      <c r="AE57" s="579"/>
      <c r="AF57" s="579"/>
      <c r="AG57" s="579"/>
      <c r="AH57" s="579"/>
      <c r="AI57" s="579"/>
      <c r="AJ57" s="579"/>
      <c r="AK57" s="579"/>
      <c r="AL57" s="579"/>
      <c r="AM57" s="579"/>
      <c r="AN57" s="579"/>
      <c r="AO57" s="579"/>
      <c r="AP57" s="579"/>
      <c r="AQ57" s="579"/>
      <c r="AR57" s="579"/>
      <c r="AS57" s="579"/>
      <c r="AT57" s="579"/>
      <c r="AU57" s="579"/>
      <c r="AV57" s="579"/>
      <c r="AW57" s="579"/>
      <c r="AX57" s="579"/>
      <c r="AY57" s="579"/>
      <c r="AZ57" s="579"/>
      <c r="BA57" s="579"/>
      <c r="BB57" s="579"/>
      <c r="BC57" s="579"/>
      <c r="BD57" s="579"/>
      <c r="BE57" s="579"/>
      <c r="BF57" s="579"/>
      <c r="BG57" s="579"/>
      <c r="BH57" s="579"/>
      <c r="BI57" s="579"/>
      <c r="BJ57" s="579"/>
      <c r="BK57" s="579"/>
      <c r="BL57" s="579"/>
      <c r="BM57" s="579"/>
      <c r="BN57" s="579"/>
      <c r="BO57" s="579"/>
      <c r="BP57" s="579"/>
      <c r="BQ57" s="579"/>
      <c r="BR57" s="579"/>
      <c r="BS57" s="579"/>
      <c r="BT57" s="579"/>
      <c r="BU57" s="579"/>
      <c r="BV57" s="579"/>
      <c r="BW57" s="579"/>
      <c r="BX57" s="579"/>
      <c r="BY57" s="579"/>
      <c r="BZ57" s="579"/>
      <c r="CA57" s="579"/>
      <c r="CB57" s="579"/>
      <c r="CC57" s="579"/>
      <c r="CD57" s="579"/>
      <c r="CE57" s="579"/>
      <c r="CF57" s="579"/>
      <c r="CG57" s="579"/>
      <c r="CH57" s="579"/>
      <c r="CI57" s="579"/>
      <c r="CJ57" s="579"/>
      <c r="CK57" s="579"/>
      <c r="CL57" s="579"/>
      <c r="CM57" s="579"/>
      <c r="CN57" s="579"/>
      <c r="CO57" s="581"/>
      <c r="CP57" s="581"/>
      <c r="CQ57" s="581"/>
      <c r="CR57" s="581"/>
      <c r="CS57" s="581"/>
      <c r="CT57" s="579"/>
      <c r="CU57" s="579"/>
      <c r="CV57" s="579"/>
      <c r="CW57" s="579"/>
      <c r="CX57" s="579"/>
      <c r="CY57" s="579"/>
      <c r="CZ57" s="579"/>
      <c r="DA57" s="579"/>
      <c r="DB57" s="579"/>
      <c r="DC57" s="579"/>
      <c r="DD57" s="579"/>
      <c r="DE57" s="579"/>
      <c r="DF57" s="579"/>
      <c r="DG57" s="579"/>
      <c r="DH57" s="579"/>
      <c r="DI57" s="579"/>
      <c r="DJ57" s="579"/>
      <c r="DK57" s="579"/>
      <c r="DL57" s="579"/>
      <c r="DM57" s="579"/>
      <c r="DN57" s="579"/>
      <c r="DO57" s="579"/>
      <c r="DP57" s="579"/>
      <c r="DQ57" s="579"/>
      <c r="DR57" s="579"/>
      <c r="DS57" s="579"/>
      <c r="DT57" s="579"/>
      <c r="DU57" s="579"/>
      <c r="DV57" s="579"/>
      <c r="DW57" s="579"/>
      <c r="DX57" s="579"/>
      <c r="DY57" s="579"/>
      <c r="DZ57" s="579"/>
      <c r="EA57" s="579"/>
      <c r="EB57" s="579"/>
      <c r="EC57" s="579"/>
      <c r="ED57" s="579"/>
      <c r="EE57" s="579"/>
      <c r="EF57" s="579"/>
      <c r="EG57" s="579"/>
      <c r="EH57" s="579"/>
      <c r="EI57" s="579"/>
      <c r="EJ57" s="579"/>
      <c r="EK57" s="579"/>
      <c r="EL57" s="579"/>
      <c r="EM57" s="579"/>
      <c r="EN57" s="579"/>
      <c r="EO57" s="579"/>
      <c r="EP57" s="579"/>
      <c r="EQ57" s="579"/>
      <c r="ER57" s="579"/>
      <c r="ES57" s="428"/>
      <c r="EW57" s="365"/>
      <c r="EX57" s="365"/>
    </row>
    <row r="58" spans="1:154" ht="24" customHeight="1">
      <c r="A58" s="455" t="s">
        <v>610</v>
      </c>
      <c r="B58" s="427">
        <v>340</v>
      </c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79"/>
      <c r="N58" s="579"/>
      <c r="O58" s="579"/>
      <c r="P58" s="579"/>
      <c r="Q58" s="579"/>
      <c r="R58" s="579"/>
      <c r="S58" s="579"/>
      <c r="T58" s="579"/>
      <c r="U58" s="579"/>
      <c r="V58" s="579"/>
      <c r="W58" s="579"/>
      <c r="X58" s="579"/>
      <c r="Y58" s="579"/>
      <c r="Z58" s="579"/>
      <c r="AA58" s="579"/>
      <c r="AB58" s="579"/>
      <c r="AC58" s="579"/>
      <c r="AD58" s="579"/>
      <c r="AE58" s="579"/>
      <c r="AF58" s="579"/>
      <c r="AG58" s="579"/>
      <c r="AH58" s="579"/>
      <c r="AI58" s="579"/>
      <c r="AJ58" s="579"/>
      <c r="AK58" s="579"/>
      <c r="AL58" s="579"/>
      <c r="AM58" s="579"/>
      <c r="AN58" s="579"/>
      <c r="AO58" s="579"/>
      <c r="AP58" s="579"/>
      <c r="AQ58" s="579"/>
      <c r="AR58" s="579"/>
      <c r="AS58" s="579"/>
      <c r="AT58" s="579"/>
      <c r="AU58" s="579"/>
      <c r="AV58" s="579"/>
      <c r="AW58" s="579"/>
      <c r="AX58" s="579"/>
      <c r="AY58" s="579"/>
      <c r="AZ58" s="579"/>
      <c r="BA58" s="579"/>
      <c r="BB58" s="579"/>
      <c r="BC58" s="579"/>
      <c r="BD58" s="579"/>
      <c r="BE58" s="579"/>
      <c r="BF58" s="579"/>
      <c r="BG58" s="579"/>
      <c r="BH58" s="579"/>
      <c r="BI58" s="579"/>
      <c r="BJ58" s="579"/>
      <c r="BK58" s="579"/>
      <c r="BL58" s="579"/>
      <c r="BM58" s="579"/>
      <c r="BN58" s="579"/>
      <c r="BO58" s="579"/>
      <c r="BP58" s="579"/>
      <c r="BQ58" s="579"/>
      <c r="BR58" s="579"/>
      <c r="BS58" s="579"/>
      <c r="BT58" s="579"/>
      <c r="BU58" s="579"/>
      <c r="BV58" s="579"/>
      <c r="BW58" s="579"/>
      <c r="BX58" s="579"/>
      <c r="BY58" s="579"/>
      <c r="BZ58" s="579"/>
      <c r="CA58" s="579"/>
      <c r="CB58" s="579"/>
      <c r="CC58" s="579"/>
      <c r="CD58" s="579"/>
      <c r="CE58" s="579"/>
      <c r="CF58" s="579"/>
      <c r="CG58" s="579"/>
      <c r="CH58" s="579"/>
      <c r="CI58" s="579"/>
      <c r="CJ58" s="579"/>
      <c r="CK58" s="579"/>
      <c r="CL58" s="579"/>
      <c r="CM58" s="579"/>
      <c r="CN58" s="579"/>
      <c r="CO58" s="581"/>
      <c r="CP58" s="581"/>
      <c r="CQ58" s="581"/>
      <c r="CR58" s="581"/>
      <c r="CS58" s="581"/>
      <c r="CT58" s="579"/>
      <c r="CU58" s="579"/>
      <c r="CV58" s="579"/>
      <c r="CW58" s="579"/>
      <c r="CX58" s="579"/>
      <c r="CY58" s="579"/>
      <c r="CZ58" s="579"/>
      <c r="DA58" s="579"/>
      <c r="DB58" s="579"/>
      <c r="DC58" s="579"/>
      <c r="DD58" s="579"/>
      <c r="DE58" s="579"/>
      <c r="DF58" s="579"/>
      <c r="DG58" s="579"/>
      <c r="DH58" s="579"/>
      <c r="DI58" s="579"/>
      <c r="DJ58" s="579"/>
      <c r="DK58" s="579"/>
      <c r="DL58" s="579"/>
      <c r="DM58" s="579"/>
      <c r="DN58" s="579"/>
      <c r="DO58" s="579"/>
      <c r="DP58" s="579"/>
      <c r="DQ58" s="579"/>
      <c r="DR58" s="579"/>
      <c r="DS58" s="579"/>
      <c r="DT58" s="579"/>
      <c r="DU58" s="579"/>
      <c r="DV58" s="579"/>
      <c r="DW58" s="579"/>
      <c r="DX58" s="579"/>
      <c r="DY58" s="579"/>
      <c r="DZ58" s="579"/>
      <c r="EA58" s="579"/>
      <c r="EB58" s="579"/>
      <c r="EC58" s="579"/>
      <c r="ED58" s="579"/>
      <c r="EE58" s="579"/>
      <c r="EF58" s="579"/>
      <c r="EG58" s="579"/>
      <c r="EH58" s="579"/>
      <c r="EI58" s="579"/>
      <c r="EJ58" s="579"/>
      <c r="EK58" s="579"/>
      <c r="EL58" s="579"/>
      <c r="EM58" s="579"/>
      <c r="EN58" s="579"/>
      <c r="EO58" s="579"/>
      <c r="EP58" s="579"/>
      <c r="EQ58" s="579"/>
      <c r="ER58" s="579"/>
      <c r="ES58" s="428"/>
      <c r="EW58" s="365"/>
      <c r="EX58" s="365"/>
    </row>
    <row r="59" spans="1:154" s="367" customFormat="1" ht="24" customHeight="1">
      <c r="A59" s="455" t="s">
        <v>21</v>
      </c>
      <c r="B59" s="427">
        <v>350</v>
      </c>
      <c r="C59" s="579"/>
      <c r="D59" s="579"/>
      <c r="E59" s="579"/>
      <c r="F59" s="579"/>
      <c r="G59" s="579"/>
      <c r="H59" s="579"/>
      <c r="I59" s="579"/>
      <c r="J59" s="579"/>
      <c r="K59" s="579"/>
      <c r="L59" s="579"/>
      <c r="M59" s="579"/>
      <c r="N59" s="579"/>
      <c r="O59" s="579"/>
      <c r="P59" s="579"/>
      <c r="Q59" s="579"/>
      <c r="R59" s="579"/>
      <c r="S59" s="579"/>
      <c r="T59" s="579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9"/>
      <c r="AH59" s="579"/>
      <c r="AI59" s="579"/>
      <c r="AJ59" s="579"/>
      <c r="AK59" s="579"/>
      <c r="AL59" s="579"/>
      <c r="AM59" s="579"/>
      <c r="AN59" s="579"/>
      <c r="AO59" s="579"/>
      <c r="AP59" s="579"/>
      <c r="AQ59" s="579"/>
      <c r="AR59" s="579"/>
      <c r="AS59" s="579"/>
      <c r="AT59" s="579"/>
      <c r="AU59" s="579"/>
      <c r="AV59" s="579"/>
      <c r="AW59" s="579"/>
      <c r="AX59" s="579"/>
      <c r="AY59" s="579"/>
      <c r="AZ59" s="579"/>
      <c r="BA59" s="579"/>
      <c r="BB59" s="579"/>
      <c r="BC59" s="579"/>
      <c r="BD59" s="579"/>
      <c r="BE59" s="579"/>
      <c r="BF59" s="579"/>
      <c r="BG59" s="579"/>
      <c r="BH59" s="579"/>
      <c r="BI59" s="579"/>
      <c r="BJ59" s="579"/>
      <c r="BK59" s="579"/>
      <c r="BL59" s="579"/>
      <c r="BM59" s="579"/>
      <c r="BN59" s="579"/>
      <c r="BO59" s="579"/>
      <c r="BP59" s="579"/>
      <c r="BQ59" s="579"/>
      <c r="BR59" s="579"/>
      <c r="BS59" s="579"/>
      <c r="BT59" s="579"/>
      <c r="BU59" s="579"/>
      <c r="BV59" s="579"/>
      <c r="BW59" s="579"/>
      <c r="BX59" s="579"/>
      <c r="BY59" s="579"/>
      <c r="BZ59" s="579"/>
      <c r="CA59" s="579"/>
      <c r="CB59" s="579"/>
      <c r="CC59" s="579"/>
      <c r="CD59" s="579"/>
      <c r="CE59" s="579"/>
      <c r="CF59" s="579"/>
      <c r="CG59" s="579"/>
      <c r="CH59" s="579"/>
      <c r="CI59" s="579"/>
      <c r="CJ59" s="579"/>
      <c r="CK59" s="579"/>
      <c r="CL59" s="579"/>
      <c r="CM59" s="579"/>
      <c r="CN59" s="579"/>
      <c r="CO59" s="581"/>
      <c r="CP59" s="581"/>
      <c r="CQ59" s="581"/>
      <c r="CR59" s="581"/>
      <c r="CS59" s="581"/>
      <c r="CT59" s="579"/>
      <c r="CU59" s="579"/>
      <c r="CV59" s="579"/>
      <c r="CW59" s="579"/>
      <c r="CX59" s="579"/>
      <c r="CY59" s="579"/>
      <c r="CZ59" s="579"/>
      <c r="DA59" s="579"/>
      <c r="DB59" s="579"/>
      <c r="DC59" s="579"/>
      <c r="DD59" s="579"/>
      <c r="DE59" s="579"/>
      <c r="DF59" s="579"/>
      <c r="DG59" s="579"/>
      <c r="DH59" s="579"/>
      <c r="DI59" s="579"/>
      <c r="DJ59" s="579"/>
      <c r="DK59" s="579"/>
      <c r="DL59" s="579"/>
      <c r="DM59" s="579"/>
      <c r="DN59" s="579"/>
      <c r="DO59" s="579"/>
      <c r="DP59" s="579"/>
      <c r="DQ59" s="579"/>
      <c r="DR59" s="579"/>
      <c r="DS59" s="579"/>
      <c r="DT59" s="579"/>
      <c r="DU59" s="579"/>
      <c r="DV59" s="579"/>
      <c r="DW59" s="579"/>
      <c r="DX59" s="579"/>
      <c r="DY59" s="579"/>
      <c r="DZ59" s="579"/>
      <c r="EA59" s="579"/>
      <c r="EB59" s="579"/>
      <c r="EC59" s="579"/>
      <c r="ED59" s="579"/>
      <c r="EE59" s="579"/>
      <c r="EF59" s="579"/>
      <c r="EG59" s="579"/>
      <c r="EH59" s="579"/>
      <c r="EI59" s="579"/>
      <c r="EJ59" s="579"/>
      <c r="EK59" s="579"/>
      <c r="EL59" s="579"/>
      <c r="EM59" s="579"/>
      <c r="EN59" s="579"/>
      <c r="EO59" s="579"/>
      <c r="EP59" s="579"/>
      <c r="EQ59" s="579"/>
      <c r="ER59" s="579"/>
      <c r="ES59" s="428"/>
      <c r="ET59" s="605"/>
      <c r="EU59" s="605"/>
      <c r="EV59" s="605"/>
      <c r="EW59" s="365"/>
      <c r="EX59" s="365"/>
    </row>
    <row r="60" spans="1:154" ht="24" customHeight="1">
      <c r="A60" s="466" t="s">
        <v>611</v>
      </c>
      <c r="B60" s="427">
        <v>360</v>
      </c>
      <c r="C60" s="579"/>
      <c r="D60" s="579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9"/>
      <c r="AH60" s="579"/>
      <c r="AI60" s="579"/>
      <c r="AJ60" s="579"/>
      <c r="AK60" s="579"/>
      <c r="AL60" s="579"/>
      <c r="AM60" s="579"/>
      <c r="AN60" s="579"/>
      <c r="AO60" s="579"/>
      <c r="AP60" s="579"/>
      <c r="AQ60" s="579"/>
      <c r="AR60" s="579"/>
      <c r="AS60" s="579"/>
      <c r="AT60" s="579"/>
      <c r="AU60" s="579"/>
      <c r="AV60" s="579"/>
      <c r="AW60" s="579"/>
      <c r="AX60" s="579"/>
      <c r="AY60" s="579"/>
      <c r="AZ60" s="579"/>
      <c r="BA60" s="579"/>
      <c r="BB60" s="579"/>
      <c r="BC60" s="579"/>
      <c r="BD60" s="579"/>
      <c r="BE60" s="579"/>
      <c r="BF60" s="579"/>
      <c r="BG60" s="579"/>
      <c r="BH60" s="579"/>
      <c r="BI60" s="579"/>
      <c r="BJ60" s="579"/>
      <c r="BK60" s="579"/>
      <c r="BL60" s="579"/>
      <c r="BM60" s="579"/>
      <c r="BN60" s="579"/>
      <c r="BO60" s="579"/>
      <c r="BP60" s="579"/>
      <c r="BQ60" s="579"/>
      <c r="BR60" s="579"/>
      <c r="BS60" s="579"/>
      <c r="BT60" s="579"/>
      <c r="BU60" s="579"/>
      <c r="BV60" s="579"/>
      <c r="BW60" s="579"/>
      <c r="BX60" s="579"/>
      <c r="BY60" s="579"/>
      <c r="BZ60" s="579"/>
      <c r="CA60" s="579"/>
      <c r="CB60" s="579"/>
      <c r="CC60" s="579"/>
      <c r="CD60" s="579"/>
      <c r="CE60" s="579"/>
      <c r="CF60" s="579"/>
      <c r="CG60" s="579"/>
      <c r="CH60" s="579"/>
      <c r="CI60" s="579"/>
      <c r="CJ60" s="579"/>
      <c r="CK60" s="579"/>
      <c r="CL60" s="579"/>
      <c r="CM60" s="579"/>
      <c r="CN60" s="579"/>
      <c r="CO60" s="581"/>
      <c r="CP60" s="581"/>
      <c r="CQ60" s="581"/>
      <c r="CR60" s="581"/>
      <c r="CS60" s="581"/>
      <c r="CT60" s="579"/>
      <c r="CU60" s="579"/>
      <c r="CV60" s="579"/>
      <c r="CW60" s="579"/>
      <c r="CX60" s="579"/>
      <c r="CY60" s="579"/>
      <c r="CZ60" s="579"/>
      <c r="DA60" s="579"/>
      <c r="DB60" s="579"/>
      <c r="DC60" s="579"/>
      <c r="DD60" s="579"/>
      <c r="DE60" s="579"/>
      <c r="DF60" s="579"/>
      <c r="DG60" s="579"/>
      <c r="DH60" s="579"/>
      <c r="DI60" s="579"/>
      <c r="DJ60" s="579"/>
      <c r="DK60" s="579"/>
      <c r="DL60" s="579"/>
      <c r="DM60" s="579"/>
      <c r="DN60" s="579"/>
      <c r="DO60" s="579"/>
      <c r="DP60" s="579"/>
      <c r="DQ60" s="579"/>
      <c r="DR60" s="579"/>
      <c r="DS60" s="579"/>
      <c r="DT60" s="579"/>
      <c r="DU60" s="579"/>
      <c r="DV60" s="579"/>
      <c r="DW60" s="579"/>
      <c r="DX60" s="579"/>
      <c r="DY60" s="579"/>
      <c r="DZ60" s="579"/>
      <c r="EA60" s="579"/>
      <c r="EB60" s="579"/>
      <c r="EC60" s="579"/>
      <c r="ED60" s="579"/>
      <c r="EE60" s="579"/>
      <c r="EF60" s="579"/>
      <c r="EG60" s="579"/>
      <c r="EH60" s="579"/>
      <c r="EI60" s="579"/>
      <c r="EJ60" s="579"/>
      <c r="EK60" s="579"/>
      <c r="EL60" s="579"/>
      <c r="EM60" s="579"/>
      <c r="EN60" s="579"/>
      <c r="EO60" s="579"/>
      <c r="EP60" s="579"/>
      <c r="EQ60" s="579"/>
      <c r="ER60" s="579"/>
      <c r="ES60" s="428"/>
      <c r="EW60" s="365"/>
      <c r="EX60" s="365"/>
    </row>
    <row r="61" spans="1:154" ht="24" customHeight="1">
      <c r="A61" s="452" t="s">
        <v>612</v>
      </c>
      <c r="B61" s="427"/>
      <c r="C61" s="580"/>
      <c r="D61" s="580"/>
      <c r="E61" s="580"/>
      <c r="F61" s="582"/>
      <c r="G61" s="582"/>
      <c r="H61" s="580"/>
      <c r="I61" s="580"/>
      <c r="J61" s="580"/>
      <c r="K61" s="582"/>
      <c r="L61" s="582"/>
      <c r="M61" s="580"/>
      <c r="N61" s="580"/>
      <c r="O61" s="580"/>
      <c r="P61" s="582"/>
      <c r="Q61" s="582"/>
      <c r="R61" s="580"/>
      <c r="S61" s="580"/>
      <c r="T61" s="580"/>
      <c r="U61" s="582"/>
      <c r="V61" s="582"/>
      <c r="W61" s="580"/>
      <c r="X61" s="580"/>
      <c r="Y61" s="580"/>
      <c r="Z61" s="582"/>
      <c r="AA61" s="582"/>
      <c r="AB61" s="580"/>
      <c r="AC61" s="580"/>
      <c r="AD61" s="580"/>
      <c r="AE61" s="582"/>
      <c r="AF61" s="582"/>
      <c r="AG61" s="580"/>
      <c r="AH61" s="580"/>
      <c r="AI61" s="580"/>
      <c r="AJ61" s="582"/>
      <c r="AK61" s="582"/>
      <c r="AL61" s="580"/>
      <c r="AM61" s="580"/>
      <c r="AN61" s="580"/>
      <c r="AO61" s="582"/>
      <c r="AP61" s="582"/>
      <c r="AQ61" s="580"/>
      <c r="AR61" s="580"/>
      <c r="AS61" s="580"/>
      <c r="AT61" s="582"/>
      <c r="AU61" s="582"/>
      <c r="AV61" s="580"/>
      <c r="AW61" s="580"/>
      <c r="AX61" s="580"/>
      <c r="AY61" s="582"/>
      <c r="AZ61" s="582"/>
      <c r="BA61" s="580"/>
      <c r="BB61" s="580"/>
      <c r="BC61" s="580"/>
      <c r="BD61" s="582"/>
      <c r="BE61" s="582"/>
      <c r="BF61" s="580"/>
      <c r="BG61" s="580"/>
      <c r="BH61" s="580"/>
      <c r="BI61" s="582"/>
      <c r="BJ61" s="582"/>
      <c r="BK61" s="580"/>
      <c r="BL61" s="580"/>
      <c r="BM61" s="580"/>
      <c r="BN61" s="582"/>
      <c r="BO61" s="582"/>
      <c r="BP61" s="580"/>
      <c r="BQ61" s="580"/>
      <c r="BR61" s="580"/>
      <c r="BS61" s="582"/>
      <c r="BT61" s="582"/>
      <c r="BU61" s="580"/>
      <c r="BV61" s="580"/>
      <c r="BW61" s="580"/>
      <c r="BX61" s="582"/>
      <c r="BY61" s="582"/>
      <c r="BZ61" s="580"/>
      <c r="CA61" s="580"/>
      <c r="CB61" s="580"/>
      <c r="CC61" s="582"/>
      <c r="CD61" s="582"/>
      <c r="CE61" s="580"/>
      <c r="CF61" s="580"/>
      <c r="CG61" s="580"/>
      <c r="CH61" s="582"/>
      <c r="CI61" s="582"/>
      <c r="CJ61" s="580"/>
      <c r="CK61" s="580"/>
      <c r="CL61" s="580"/>
      <c r="CM61" s="582"/>
      <c r="CN61" s="582"/>
      <c r="CO61" s="580"/>
      <c r="CP61" s="580"/>
      <c r="CQ61" s="580"/>
      <c r="CR61" s="582"/>
      <c r="CS61" s="582"/>
      <c r="CT61" s="580"/>
      <c r="CU61" s="580"/>
      <c r="CV61" s="580"/>
      <c r="CW61" s="582"/>
      <c r="CX61" s="582"/>
      <c r="CY61" s="580"/>
      <c r="CZ61" s="580"/>
      <c r="DA61" s="580"/>
      <c r="DB61" s="582"/>
      <c r="DC61" s="582"/>
      <c r="DD61" s="580"/>
      <c r="DE61" s="580"/>
      <c r="DF61" s="580"/>
      <c r="DG61" s="582"/>
      <c r="DH61" s="582"/>
      <c r="DI61" s="580"/>
      <c r="DJ61" s="580"/>
      <c r="DK61" s="580"/>
      <c r="DL61" s="580"/>
      <c r="DM61" s="580"/>
      <c r="DN61" s="580"/>
      <c r="DO61" s="580"/>
      <c r="DP61" s="580"/>
      <c r="DQ61" s="582"/>
      <c r="DR61" s="582"/>
      <c r="DS61" s="580"/>
      <c r="DT61" s="580"/>
      <c r="DU61" s="580"/>
      <c r="DV61" s="582"/>
      <c r="DW61" s="582"/>
      <c r="DX61" s="580"/>
      <c r="DY61" s="580"/>
      <c r="DZ61" s="580"/>
      <c r="EA61" s="582"/>
      <c r="EB61" s="582"/>
      <c r="EC61" s="580"/>
      <c r="ED61" s="580"/>
      <c r="EE61" s="580"/>
      <c r="EF61" s="582"/>
      <c r="EG61" s="582"/>
      <c r="EH61" s="580"/>
      <c r="EI61" s="580"/>
      <c r="EJ61" s="580"/>
      <c r="EK61" s="582"/>
      <c r="EL61" s="582"/>
      <c r="EM61" s="580"/>
      <c r="EN61" s="580"/>
      <c r="EO61" s="580"/>
      <c r="EP61" s="580"/>
      <c r="EQ61" s="580"/>
      <c r="ER61" s="580"/>
      <c r="ES61" s="428"/>
      <c r="EW61" s="365"/>
      <c r="EX61" s="365"/>
    </row>
    <row r="62" spans="1:154" ht="24" customHeight="1">
      <c r="A62" s="455" t="s">
        <v>613</v>
      </c>
      <c r="B62" s="427">
        <v>370</v>
      </c>
      <c r="C62" s="579"/>
      <c r="D62" s="579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/>
      <c r="AY62" s="579"/>
      <c r="AZ62" s="579"/>
      <c r="BA62" s="579"/>
      <c r="BB62" s="579"/>
      <c r="BC62" s="579"/>
      <c r="BD62" s="579"/>
      <c r="BE62" s="579"/>
      <c r="BF62" s="579"/>
      <c r="BG62" s="579"/>
      <c r="BH62" s="579"/>
      <c r="BI62" s="579"/>
      <c r="BJ62" s="579"/>
      <c r="BK62" s="579"/>
      <c r="BL62" s="579"/>
      <c r="BM62" s="579"/>
      <c r="BN62" s="579"/>
      <c r="BO62" s="579"/>
      <c r="BP62" s="579"/>
      <c r="BQ62" s="579"/>
      <c r="BR62" s="579"/>
      <c r="BS62" s="579"/>
      <c r="BT62" s="579"/>
      <c r="BU62" s="579"/>
      <c r="BV62" s="579"/>
      <c r="BW62" s="579"/>
      <c r="BX62" s="579"/>
      <c r="BY62" s="579"/>
      <c r="BZ62" s="579"/>
      <c r="CA62" s="579"/>
      <c r="CB62" s="579"/>
      <c r="CC62" s="579"/>
      <c r="CD62" s="579"/>
      <c r="CE62" s="579"/>
      <c r="CF62" s="579"/>
      <c r="CG62" s="579"/>
      <c r="CH62" s="579"/>
      <c r="CI62" s="579"/>
      <c r="CJ62" s="579"/>
      <c r="CK62" s="579"/>
      <c r="CL62" s="579"/>
      <c r="CM62" s="579"/>
      <c r="CN62" s="579"/>
      <c r="CO62" s="581"/>
      <c r="CP62" s="581"/>
      <c r="CQ62" s="581"/>
      <c r="CR62" s="581"/>
      <c r="CS62" s="581"/>
      <c r="CT62" s="579"/>
      <c r="CU62" s="579"/>
      <c r="CV62" s="579"/>
      <c r="CW62" s="579"/>
      <c r="CX62" s="579"/>
      <c r="CY62" s="579"/>
      <c r="CZ62" s="579"/>
      <c r="DA62" s="579"/>
      <c r="DB62" s="579"/>
      <c r="DC62" s="579"/>
      <c r="DD62" s="579"/>
      <c r="DE62" s="579"/>
      <c r="DF62" s="579"/>
      <c r="DG62" s="579"/>
      <c r="DH62" s="579"/>
      <c r="DI62" s="579"/>
      <c r="DJ62" s="579"/>
      <c r="DK62" s="579"/>
      <c r="DL62" s="579"/>
      <c r="DM62" s="579"/>
      <c r="DN62" s="579"/>
      <c r="DO62" s="579"/>
      <c r="DP62" s="579"/>
      <c r="DQ62" s="579"/>
      <c r="DR62" s="579"/>
      <c r="DS62" s="579"/>
      <c r="DT62" s="579"/>
      <c r="DU62" s="579"/>
      <c r="DV62" s="579"/>
      <c r="DW62" s="579"/>
      <c r="DX62" s="579"/>
      <c r="DY62" s="579"/>
      <c r="DZ62" s="579"/>
      <c r="EA62" s="579"/>
      <c r="EB62" s="579"/>
      <c r="EC62" s="579"/>
      <c r="ED62" s="579"/>
      <c r="EE62" s="579"/>
      <c r="EF62" s="579"/>
      <c r="EG62" s="579"/>
      <c r="EH62" s="579"/>
      <c r="EI62" s="579"/>
      <c r="EJ62" s="579"/>
      <c r="EK62" s="579"/>
      <c r="EL62" s="579"/>
      <c r="EM62" s="579"/>
      <c r="EN62" s="579"/>
      <c r="EO62" s="579"/>
      <c r="EP62" s="579"/>
      <c r="EQ62" s="579"/>
      <c r="ER62" s="579"/>
      <c r="ES62" s="428"/>
      <c r="EW62" s="365"/>
      <c r="EX62" s="365"/>
    </row>
    <row r="63" spans="1:154" s="465" customFormat="1" ht="24" customHeight="1">
      <c r="A63" s="462" t="s">
        <v>903</v>
      </c>
      <c r="B63" s="463">
        <v>381</v>
      </c>
      <c r="C63" s="579"/>
      <c r="D63" s="579"/>
      <c r="E63" s="579"/>
      <c r="F63" s="579"/>
      <c r="G63" s="579"/>
      <c r="H63" s="579"/>
      <c r="I63" s="579"/>
      <c r="J63" s="579"/>
      <c r="K63" s="579"/>
      <c r="L63" s="579"/>
      <c r="M63" s="579"/>
      <c r="N63" s="579"/>
      <c r="O63" s="579"/>
      <c r="P63" s="579"/>
      <c r="Q63" s="579"/>
      <c r="R63" s="579"/>
      <c r="S63" s="579"/>
      <c r="T63" s="579"/>
      <c r="U63" s="579"/>
      <c r="V63" s="579"/>
      <c r="W63" s="579"/>
      <c r="X63" s="579"/>
      <c r="Y63" s="579"/>
      <c r="Z63" s="579"/>
      <c r="AA63" s="579"/>
      <c r="AB63" s="579"/>
      <c r="AC63" s="579"/>
      <c r="AD63" s="579"/>
      <c r="AE63" s="579"/>
      <c r="AF63" s="579"/>
      <c r="AG63" s="579"/>
      <c r="AH63" s="579"/>
      <c r="AI63" s="579"/>
      <c r="AJ63" s="579"/>
      <c r="AK63" s="579"/>
      <c r="AL63" s="579"/>
      <c r="AM63" s="579"/>
      <c r="AN63" s="579"/>
      <c r="AO63" s="579"/>
      <c r="AP63" s="579"/>
      <c r="AQ63" s="579"/>
      <c r="AR63" s="579"/>
      <c r="AS63" s="579"/>
      <c r="AT63" s="579"/>
      <c r="AU63" s="579"/>
      <c r="AV63" s="579"/>
      <c r="AW63" s="579"/>
      <c r="AX63" s="579"/>
      <c r="AY63" s="579"/>
      <c r="AZ63" s="579"/>
      <c r="BA63" s="579"/>
      <c r="BB63" s="579"/>
      <c r="BC63" s="579"/>
      <c r="BD63" s="579"/>
      <c r="BE63" s="579"/>
      <c r="BF63" s="579"/>
      <c r="BG63" s="579"/>
      <c r="BH63" s="579"/>
      <c r="BI63" s="579"/>
      <c r="BJ63" s="579"/>
      <c r="BK63" s="579"/>
      <c r="BL63" s="579"/>
      <c r="BM63" s="579"/>
      <c r="BN63" s="579"/>
      <c r="BO63" s="579"/>
      <c r="BP63" s="579"/>
      <c r="BQ63" s="579"/>
      <c r="BR63" s="579"/>
      <c r="BS63" s="579"/>
      <c r="BT63" s="579"/>
      <c r="BU63" s="579"/>
      <c r="BV63" s="579"/>
      <c r="BW63" s="579"/>
      <c r="BX63" s="579"/>
      <c r="BY63" s="579"/>
      <c r="BZ63" s="579"/>
      <c r="CA63" s="579"/>
      <c r="CB63" s="579"/>
      <c r="CC63" s="579"/>
      <c r="CD63" s="579"/>
      <c r="CE63" s="579"/>
      <c r="CF63" s="579"/>
      <c r="CG63" s="579"/>
      <c r="CH63" s="579"/>
      <c r="CI63" s="579"/>
      <c r="CJ63" s="579"/>
      <c r="CK63" s="579"/>
      <c r="CL63" s="579"/>
      <c r="CM63" s="579"/>
      <c r="CN63" s="579"/>
      <c r="CO63" s="581"/>
      <c r="CP63" s="581"/>
      <c r="CQ63" s="581"/>
      <c r="CR63" s="581"/>
      <c r="CS63" s="581"/>
      <c r="CT63" s="579"/>
      <c r="CU63" s="579"/>
      <c r="CV63" s="579"/>
      <c r="CW63" s="579"/>
      <c r="CX63" s="579"/>
      <c r="CY63" s="579"/>
      <c r="CZ63" s="579"/>
      <c r="DA63" s="579"/>
      <c r="DB63" s="579"/>
      <c r="DC63" s="579"/>
      <c r="DD63" s="579"/>
      <c r="DE63" s="579"/>
      <c r="DF63" s="579"/>
      <c r="DG63" s="579"/>
      <c r="DH63" s="579"/>
      <c r="DI63" s="579"/>
      <c r="DJ63" s="579"/>
      <c r="DK63" s="579"/>
      <c r="DL63" s="579"/>
      <c r="DM63" s="579"/>
      <c r="DN63" s="581"/>
      <c r="DO63" s="581"/>
      <c r="DP63" s="581"/>
      <c r="DQ63" s="581"/>
      <c r="DR63" s="581"/>
      <c r="DS63" s="581"/>
      <c r="DT63" s="581"/>
      <c r="DU63" s="581"/>
      <c r="DV63" s="581"/>
      <c r="DW63" s="581"/>
      <c r="DX63" s="581"/>
      <c r="DY63" s="581"/>
      <c r="DZ63" s="581"/>
      <c r="EA63" s="581"/>
      <c r="EB63" s="581"/>
      <c r="EC63" s="581"/>
      <c r="ED63" s="581"/>
      <c r="EE63" s="581"/>
      <c r="EF63" s="581"/>
      <c r="EG63" s="581"/>
      <c r="EH63" s="581"/>
      <c r="EI63" s="581"/>
      <c r="EJ63" s="581"/>
      <c r="EK63" s="581"/>
      <c r="EL63" s="581"/>
      <c r="EM63" s="581"/>
      <c r="EN63" s="581"/>
      <c r="EO63" s="581"/>
      <c r="EP63" s="581"/>
      <c r="EQ63" s="581"/>
      <c r="ER63" s="579"/>
      <c r="ES63" s="428"/>
      <c r="ET63" s="601"/>
      <c r="EU63" s="601"/>
      <c r="EV63" s="601"/>
      <c r="EW63" s="365"/>
      <c r="EX63" s="365"/>
    </row>
    <row r="64" spans="1:154" ht="24" customHeight="1">
      <c r="A64" s="455" t="s">
        <v>614</v>
      </c>
      <c r="B64" s="427">
        <v>390</v>
      </c>
      <c r="C64" s="579"/>
      <c r="D64" s="579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/>
      <c r="AY64" s="579"/>
      <c r="AZ64" s="579"/>
      <c r="BA64" s="579"/>
      <c r="BB64" s="579"/>
      <c r="BC64" s="579"/>
      <c r="BD64" s="579"/>
      <c r="BE64" s="579"/>
      <c r="BF64" s="579"/>
      <c r="BG64" s="579"/>
      <c r="BH64" s="579"/>
      <c r="BI64" s="579"/>
      <c r="BJ64" s="579"/>
      <c r="BK64" s="579"/>
      <c r="BL64" s="579"/>
      <c r="BM64" s="579"/>
      <c r="BN64" s="579"/>
      <c r="BO64" s="579"/>
      <c r="BP64" s="579"/>
      <c r="BQ64" s="579"/>
      <c r="BR64" s="579"/>
      <c r="BS64" s="579"/>
      <c r="BT64" s="579"/>
      <c r="BU64" s="579"/>
      <c r="BV64" s="579"/>
      <c r="BW64" s="579"/>
      <c r="BX64" s="579"/>
      <c r="BY64" s="579"/>
      <c r="BZ64" s="579"/>
      <c r="CA64" s="579"/>
      <c r="CB64" s="579"/>
      <c r="CC64" s="579"/>
      <c r="CD64" s="579"/>
      <c r="CE64" s="579"/>
      <c r="CF64" s="579"/>
      <c r="CG64" s="579"/>
      <c r="CH64" s="579"/>
      <c r="CI64" s="579"/>
      <c r="CJ64" s="579"/>
      <c r="CK64" s="579"/>
      <c r="CL64" s="579"/>
      <c r="CM64" s="579"/>
      <c r="CN64" s="579"/>
      <c r="CO64" s="581"/>
      <c r="CP64" s="581"/>
      <c r="CQ64" s="581"/>
      <c r="CR64" s="581"/>
      <c r="CS64" s="581"/>
      <c r="CT64" s="579"/>
      <c r="CU64" s="579"/>
      <c r="CV64" s="579"/>
      <c r="CW64" s="579"/>
      <c r="CX64" s="579"/>
      <c r="CY64" s="579"/>
      <c r="CZ64" s="579"/>
      <c r="DA64" s="579"/>
      <c r="DB64" s="579"/>
      <c r="DC64" s="579"/>
      <c r="DD64" s="579"/>
      <c r="DE64" s="579"/>
      <c r="DF64" s="579"/>
      <c r="DG64" s="579"/>
      <c r="DH64" s="579"/>
      <c r="DI64" s="579"/>
      <c r="DJ64" s="579"/>
      <c r="DK64" s="579"/>
      <c r="DL64" s="579"/>
      <c r="DM64" s="579"/>
      <c r="DN64" s="579"/>
      <c r="DO64" s="579"/>
      <c r="DP64" s="579"/>
      <c r="DQ64" s="579"/>
      <c r="DR64" s="579"/>
      <c r="DS64" s="579"/>
      <c r="DT64" s="579"/>
      <c r="DU64" s="579"/>
      <c r="DV64" s="579"/>
      <c r="DW64" s="579"/>
      <c r="DX64" s="579"/>
      <c r="DY64" s="579"/>
      <c r="DZ64" s="579"/>
      <c r="EA64" s="579"/>
      <c r="EB64" s="579"/>
      <c r="EC64" s="579"/>
      <c r="ED64" s="579"/>
      <c r="EE64" s="579"/>
      <c r="EF64" s="579"/>
      <c r="EG64" s="579"/>
      <c r="EH64" s="579"/>
      <c r="EI64" s="579"/>
      <c r="EJ64" s="579"/>
      <c r="EK64" s="579"/>
      <c r="EL64" s="579"/>
      <c r="EM64" s="579"/>
      <c r="EN64" s="579"/>
      <c r="EO64" s="579"/>
      <c r="EP64" s="579"/>
      <c r="EQ64" s="579"/>
      <c r="ER64" s="579"/>
      <c r="ES64" s="428"/>
      <c r="EW64" s="365"/>
      <c r="EX64" s="365"/>
    </row>
    <row r="65" spans="1:156" ht="24" customHeight="1">
      <c r="A65" s="455" t="s">
        <v>615</v>
      </c>
      <c r="B65" s="427">
        <v>400</v>
      </c>
      <c r="C65" s="579"/>
      <c r="D65" s="579"/>
      <c r="E65" s="579"/>
      <c r="F65" s="579"/>
      <c r="G65" s="579"/>
      <c r="H65" s="579"/>
      <c r="I65" s="579"/>
      <c r="J65" s="579"/>
      <c r="K65" s="579"/>
      <c r="L65" s="579"/>
      <c r="M65" s="579"/>
      <c r="N65" s="579"/>
      <c r="O65" s="579"/>
      <c r="P65" s="579"/>
      <c r="Q65" s="579"/>
      <c r="R65" s="579"/>
      <c r="S65" s="579"/>
      <c r="T65" s="579"/>
      <c r="U65" s="579"/>
      <c r="V65" s="579"/>
      <c r="W65" s="579"/>
      <c r="X65" s="579"/>
      <c r="Y65" s="579"/>
      <c r="Z65" s="579"/>
      <c r="AA65" s="579"/>
      <c r="AB65" s="579"/>
      <c r="AC65" s="579"/>
      <c r="AD65" s="579"/>
      <c r="AE65" s="579"/>
      <c r="AF65" s="579"/>
      <c r="AG65" s="579"/>
      <c r="AH65" s="579"/>
      <c r="AI65" s="579"/>
      <c r="AJ65" s="579"/>
      <c r="AK65" s="579"/>
      <c r="AL65" s="579"/>
      <c r="AM65" s="579"/>
      <c r="AN65" s="579"/>
      <c r="AO65" s="579"/>
      <c r="AP65" s="579"/>
      <c r="AQ65" s="579"/>
      <c r="AR65" s="579"/>
      <c r="AS65" s="579"/>
      <c r="AT65" s="579"/>
      <c r="AU65" s="579"/>
      <c r="AV65" s="579"/>
      <c r="AW65" s="579"/>
      <c r="AX65" s="579"/>
      <c r="AY65" s="579"/>
      <c r="AZ65" s="579"/>
      <c r="BA65" s="579"/>
      <c r="BB65" s="579"/>
      <c r="BC65" s="579"/>
      <c r="BD65" s="579"/>
      <c r="BE65" s="579"/>
      <c r="BF65" s="579"/>
      <c r="BG65" s="579"/>
      <c r="BH65" s="579"/>
      <c r="BI65" s="579"/>
      <c r="BJ65" s="579"/>
      <c r="BK65" s="579"/>
      <c r="BL65" s="579"/>
      <c r="BM65" s="579"/>
      <c r="BN65" s="579"/>
      <c r="BO65" s="579"/>
      <c r="BP65" s="579"/>
      <c r="BQ65" s="579"/>
      <c r="BR65" s="579"/>
      <c r="BS65" s="579"/>
      <c r="BT65" s="579"/>
      <c r="BU65" s="579"/>
      <c r="BV65" s="579"/>
      <c r="BW65" s="579"/>
      <c r="BX65" s="579"/>
      <c r="BY65" s="579"/>
      <c r="BZ65" s="579"/>
      <c r="CA65" s="579"/>
      <c r="CB65" s="579"/>
      <c r="CC65" s="579"/>
      <c r="CD65" s="579"/>
      <c r="CE65" s="579"/>
      <c r="CF65" s="579"/>
      <c r="CG65" s="579"/>
      <c r="CH65" s="579"/>
      <c r="CI65" s="579"/>
      <c r="CJ65" s="579"/>
      <c r="CK65" s="579"/>
      <c r="CL65" s="579"/>
      <c r="CM65" s="579"/>
      <c r="CN65" s="579"/>
      <c r="CO65" s="581"/>
      <c r="CP65" s="581"/>
      <c r="CQ65" s="581"/>
      <c r="CR65" s="581"/>
      <c r="CS65" s="581"/>
      <c r="CT65" s="579"/>
      <c r="CU65" s="579"/>
      <c r="CV65" s="579"/>
      <c r="CW65" s="579"/>
      <c r="CX65" s="579"/>
      <c r="CY65" s="579"/>
      <c r="CZ65" s="579"/>
      <c r="DA65" s="579"/>
      <c r="DB65" s="579"/>
      <c r="DC65" s="579"/>
      <c r="DD65" s="579"/>
      <c r="DE65" s="579"/>
      <c r="DF65" s="579"/>
      <c r="DG65" s="579"/>
      <c r="DH65" s="579"/>
      <c r="DI65" s="579"/>
      <c r="DJ65" s="579"/>
      <c r="DK65" s="579"/>
      <c r="DL65" s="579"/>
      <c r="DM65" s="579"/>
      <c r="DN65" s="579"/>
      <c r="DO65" s="579"/>
      <c r="DP65" s="579"/>
      <c r="DQ65" s="579"/>
      <c r="DR65" s="579"/>
      <c r="DS65" s="579"/>
      <c r="DT65" s="579"/>
      <c r="DU65" s="579"/>
      <c r="DV65" s="579"/>
      <c r="DW65" s="579"/>
      <c r="DX65" s="579"/>
      <c r="DY65" s="579"/>
      <c r="DZ65" s="579"/>
      <c r="EA65" s="579"/>
      <c r="EB65" s="579"/>
      <c r="EC65" s="579"/>
      <c r="ED65" s="579"/>
      <c r="EE65" s="579"/>
      <c r="EF65" s="579"/>
      <c r="EG65" s="579"/>
      <c r="EH65" s="579"/>
      <c r="EI65" s="579"/>
      <c r="EJ65" s="579"/>
      <c r="EK65" s="579"/>
      <c r="EL65" s="579"/>
      <c r="EM65" s="579"/>
      <c r="EN65" s="579"/>
      <c r="EO65" s="579"/>
      <c r="EP65" s="579"/>
      <c r="EQ65" s="579"/>
      <c r="ER65" s="579"/>
      <c r="ES65" s="428"/>
      <c r="EW65" s="365"/>
      <c r="EX65" s="365"/>
    </row>
    <row r="66" spans="1:156" ht="24" customHeight="1">
      <c r="A66" s="455" t="s">
        <v>616</v>
      </c>
      <c r="B66" s="427">
        <v>410</v>
      </c>
      <c r="C66" s="579"/>
      <c r="D66" s="579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579"/>
      <c r="AV66" s="579"/>
      <c r="AW66" s="579"/>
      <c r="AX66" s="579"/>
      <c r="AY66" s="579"/>
      <c r="AZ66" s="579"/>
      <c r="BA66" s="579"/>
      <c r="BB66" s="579"/>
      <c r="BC66" s="579"/>
      <c r="BD66" s="579"/>
      <c r="BE66" s="579"/>
      <c r="BF66" s="579"/>
      <c r="BG66" s="579"/>
      <c r="BH66" s="579"/>
      <c r="BI66" s="579"/>
      <c r="BJ66" s="579"/>
      <c r="BK66" s="579"/>
      <c r="BL66" s="579"/>
      <c r="BM66" s="579"/>
      <c r="BN66" s="579"/>
      <c r="BO66" s="579"/>
      <c r="BP66" s="579"/>
      <c r="BQ66" s="579"/>
      <c r="BR66" s="579"/>
      <c r="BS66" s="579"/>
      <c r="BT66" s="579"/>
      <c r="BU66" s="579"/>
      <c r="BV66" s="579"/>
      <c r="BW66" s="579"/>
      <c r="BX66" s="579"/>
      <c r="BY66" s="579"/>
      <c r="BZ66" s="579"/>
      <c r="CA66" s="579"/>
      <c r="CB66" s="579"/>
      <c r="CC66" s="579"/>
      <c r="CD66" s="579"/>
      <c r="CE66" s="579"/>
      <c r="CF66" s="579"/>
      <c r="CG66" s="579"/>
      <c r="CH66" s="579"/>
      <c r="CI66" s="579"/>
      <c r="CJ66" s="579"/>
      <c r="CK66" s="579"/>
      <c r="CL66" s="579"/>
      <c r="CM66" s="579"/>
      <c r="CN66" s="579"/>
      <c r="CO66" s="581"/>
      <c r="CP66" s="581"/>
      <c r="CQ66" s="581"/>
      <c r="CR66" s="581"/>
      <c r="CS66" s="581"/>
      <c r="CT66" s="579"/>
      <c r="CU66" s="579"/>
      <c r="CV66" s="579"/>
      <c r="CW66" s="579"/>
      <c r="CX66" s="579"/>
      <c r="CY66" s="579"/>
      <c r="CZ66" s="579"/>
      <c r="DA66" s="579"/>
      <c r="DB66" s="579"/>
      <c r="DC66" s="579"/>
      <c r="DD66" s="579"/>
      <c r="DE66" s="579"/>
      <c r="DF66" s="579"/>
      <c r="DG66" s="579"/>
      <c r="DH66" s="579"/>
      <c r="DI66" s="579"/>
      <c r="DJ66" s="579"/>
      <c r="DK66" s="579"/>
      <c r="DL66" s="579"/>
      <c r="DM66" s="579"/>
      <c r="DN66" s="579"/>
      <c r="DO66" s="579"/>
      <c r="DP66" s="579"/>
      <c r="DQ66" s="579"/>
      <c r="DR66" s="579"/>
      <c r="DS66" s="579"/>
      <c r="DT66" s="579"/>
      <c r="DU66" s="579"/>
      <c r="DV66" s="579"/>
      <c r="DW66" s="579"/>
      <c r="DX66" s="579"/>
      <c r="DY66" s="579"/>
      <c r="DZ66" s="579"/>
      <c r="EA66" s="579"/>
      <c r="EB66" s="579"/>
      <c r="EC66" s="579"/>
      <c r="ED66" s="579"/>
      <c r="EE66" s="579"/>
      <c r="EF66" s="579"/>
      <c r="EG66" s="579"/>
      <c r="EH66" s="579"/>
      <c r="EI66" s="579"/>
      <c r="EJ66" s="579"/>
      <c r="EK66" s="579"/>
      <c r="EL66" s="579"/>
      <c r="EM66" s="579"/>
      <c r="EN66" s="579"/>
      <c r="EO66" s="579"/>
      <c r="EP66" s="579"/>
      <c r="EQ66" s="579"/>
      <c r="ER66" s="579"/>
      <c r="ES66" s="428"/>
      <c r="EW66" s="365"/>
      <c r="EX66" s="365"/>
    </row>
    <row r="67" spans="1:156" s="465" customFormat="1" ht="24" customHeight="1">
      <c r="A67" s="467" t="s">
        <v>617</v>
      </c>
      <c r="B67" s="463">
        <v>420</v>
      </c>
      <c r="C67" s="579"/>
      <c r="D67" s="579"/>
      <c r="E67" s="579"/>
      <c r="F67" s="579"/>
      <c r="G67" s="579"/>
      <c r="H67" s="579"/>
      <c r="I67" s="579"/>
      <c r="J67" s="579"/>
      <c r="K67" s="579"/>
      <c r="L67" s="579"/>
      <c r="M67" s="579"/>
      <c r="N67" s="579"/>
      <c r="O67" s="579"/>
      <c r="P67" s="579"/>
      <c r="Q67" s="579"/>
      <c r="R67" s="579"/>
      <c r="S67" s="579"/>
      <c r="T67" s="579"/>
      <c r="U67" s="579"/>
      <c r="V67" s="579"/>
      <c r="W67" s="579"/>
      <c r="X67" s="579"/>
      <c r="Y67" s="579"/>
      <c r="Z67" s="579"/>
      <c r="AA67" s="579"/>
      <c r="AB67" s="579"/>
      <c r="AC67" s="579"/>
      <c r="AD67" s="579"/>
      <c r="AE67" s="579"/>
      <c r="AF67" s="579"/>
      <c r="AG67" s="579"/>
      <c r="AH67" s="579"/>
      <c r="AI67" s="579"/>
      <c r="AJ67" s="579"/>
      <c r="AK67" s="579"/>
      <c r="AL67" s="579"/>
      <c r="AM67" s="579"/>
      <c r="AN67" s="579"/>
      <c r="AO67" s="579"/>
      <c r="AP67" s="579"/>
      <c r="AQ67" s="579"/>
      <c r="AR67" s="579"/>
      <c r="AS67" s="579"/>
      <c r="AT67" s="579"/>
      <c r="AU67" s="579"/>
      <c r="AV67" s="579"/>
      <c r="AW67" s="579"/>
      <c r="AX67" s="579"/>
      <c r="AY67" s="579"/>
      <c r="AZ67" s="579"/>
      <c r="BA67" s="579"/>
      <c r="BB67" s="579"/>
      <c r="BC67" s="579"/>
      <c r="BD67" s="579"/>
      <c r="BE67" s="579"/>
      <c r="BF67" s="579"/>
      <c r="BG67" s="579"/>
      <c r="BH67" s="579"/>
      <c r="BI67" s="579"/>
      <c r="BJ67" s="579"/>
      <c r="BK67" s="579"/>
      <c r="BL67" s="579"/>
      <c r="BM67" s="579"/>
      <c r="BN67" s="579"/>
      <c r="BO67" s="579"/>
      <c r="BP67" s="579"/>
      <c r="BQ67" s="579"/>
      <c r="BR67" s="579"/>
      <c r="BS67" s="579"/>
      <c r="BT67" s="579"/>
      <c r="BU67" s="579"/>
      <c r="BV67" s="579"/>
      <c r="BW67" s="579"/>
      <c r="BX67" s="579"/>
      <c r="BY67" s="579"/>
      <c r="BZ67" s="579"/>
      <c r="CA67" s="579"/>
      <c r="CB67" s="579"/>
      <c r="CC67" s="579"/>
      <c r="CD67" s="579"/>
      <c r="CE67" s="579"/>
      <c r="CF67" s="579"/>
      <c r="CG67" s="579"/>
      <c r="CH67" s="579"/>
      <c r="CI67" s="579"/>
      <c r="CJ67" s="579"/>
      <c r="CK67" s="579"/>
      <c r="CL67" s="579"/>
      <c r="CM67" s="579"/>
      <c r="CN67" s="579"/>
      <c r="CO67" s="581"/>
      <c r="CP67" s="581"/>
      <c r="CQ67" s="581"/>
      <c r="CR67" s="581"/>
      <c r="CS67" s="581"/>
      <c r="CT67" s="579"/>
      <c r="CU67" s="579"/>
      <c r="CV67" s="579"/>
      <c r="CW67" s="579"/>
      <c r="CX67" s="579"/>
      <c r="CY67" s="579"/>
      <c r="CZ67" s="579"/>
      <c r="DA67" s="579"/>
      <c r="DB67" s="579"/>
      <c r="DC67" s="579"/>
      <c r="DD67" s="579"/>
      <c r="DE67" s="579"/>
      <c r="DF67" s="579"/>
      <c r="DG67" s="579"/>
      <c r="DH67" s="579"/>
      <c r="DI67" s="579"/>
      <c r="DJ67" s="579"/>
      <c r="DK67" s="579"/>
      <c r="DL67" s="579"/>
      <c r="DM67" s="579"/>
      <c r="DN67" s="579"/>
      <c r="DO67" s="579"/>
      <c r="DP67" s="579"/>
      <c r="DQ67" s="579"/>
      <c r="DR67" s="579"/>
      <c r="DS67" s="579"/>
      <c r="DT67" s="579"/>
      <c r="DU67" s="579"/>
      <c r="DV67" s="579"/>
      <c r="DW67" s="579"/>
      <c r="DX67" s="579"/>
      <c r="DY67" s="579"/>
      <c r="DZ67" s="579"/>
      <c r="EA67" s="579"/>
      <c r="EB67" s="579"/>
      <c r="EC67" s="579"/>
      <c r="ED67" s="579"/>
      <c r="EE67" s="579"/>
      <c r="EF67" s="579"/>
      <c r="EG67" s="579"/>
      <c r="EH67" s="579"/>
      <c r="EI67" s="579"/>
      <c r="EJ67" s="579"/>
      <c r="EK67" s="579"/>
      <c r="EL67" s="579"/>
      <c r="EM67" s="579"/>
      <c r="EN67" s="579"/>
      <c r="EO67" s="579"/>
      <c r="EP67" s="579"/>
      <c r="EQ67" s="579"/>
      <c r="ER67" s="579"/>
      <c r="ES67" s="464"/>
      <c r="ET67" s="607"/>
      <c r="EU67" s="607"/>
      <c r="EV67" s="607"/>
      <c r="EW67" s="399"/>
      <c r="EX67" s="399"/>
    </row>
    <row r="68" spans="1:156" ht="24" customHeight="1">
      <c r="A68" s="452" t="s">
        <v>618</v>
      </c>
      <c r="B68" s="427"/>
      <c r="C68" s="583"/>
      <c r="D68" s="580"/>
      <c r="E68" s="580"/>
      <c r="F68" s="582"/>
      <c r="G68" s="582"/>
      <c r="H68" s="580"/>
      <c r="I68" s="580"/>
      <c r="J68" s="580"/>
      <c r="K68" s="582"/>
      <c r="L68" s="582"/>
      <c r="M68" s="580"/>
      <c r="N68" s="580"/>
      <c r="O68" s="580"/>
      <c r="P68" s="582"/>
      <c r="Q68" s="582"/>
      <c r="R68" s="580"/>
      <c r="S68" s="580"/>
      <c r="T68" s="580"/>
      <c r="U68" s="582"/>
      <c r="V68" s="582"/>
      <c r="W68" s="580"/>
      <c r="X68" s="580"/>
      <c r="Y68" s="580"/>
      <c r="Z68" s="582"/>
      <c r="AA68" s="582"/>
      <c r="AB68" s="580"/>
      <c r="AC68" s="580"/>
      <c r="AD68" s="580"/>
      <c r="AE68" s="582"/>
      <c r="AF68" s="582"/>
      <c r="AG68" s="580"/>
      <c r="AH68" s="580"/>
      <c r="AI68" s="580"/>
      <c r="AJ68" s="582"/>
      <c r="AK68" s="582"/>
      <c r="AL68" s="580"/>
      <c r="AM68" s="580"/>
      <c r="AN68" s="580"/>
      <c r="AO68" s="582"/>
      <c r="AP68" s="582"/>
      <c r="AQ68" s="580"/>
      <c r="AR68" s="580"/>
      <c r="AS68" s="580"/>
      <c r="AT68" s="582"/>
      <c r="AU68" s="582"/>
      <c r="AV68" s="580"/>
      <c r="AW68" s="580"/>
      <c r="AX68" s="580"/>
      <c r="AY68" s="582"/>
      <c r="AZ68" s="582"/>
      <c r="BA68" s="580"/>
      <c r="BB68" s="580"/>
      <c r="BC68" s="580"/>
      <c r="BD68" s="582"/>
      <c r="BE68" s="582"/>
      <c r="BF68" s="580"/>
      <c r="BG68" s="580"/>
      <c r="BH68" s="580"/>
      <c r="BI68" s="582"/>
      <c r="BJ68" s="582"/>
      <c r="BK68" s="580"/>
      <c r="BL68" s="580"/>
      <c r="BM68" s="580"/>
      <c r="BN68" s="582"/>
      <c r="BO68" s="582"/>
      <c r="BP68" s="580"/>
      <c r="BQ68" s="580"/>
      <c r="BR68" s="580"/>
      <c r="BS68" s="582"/>
      <c r="BT68" s="582"/>
      <c r="BU68" s="580"/>
      <c r="BV68" s="580"/>
      <c r="BW68" s="580"/>
      <c r="BX68" s="582"/>
      <c r="BY68" s="582"/>
      <c r="BZ68" s="580"/>
      <c r="CA68" s="580"/>
      <c r="CB68" s="580"/>
      <c r="CC68" s="582"/>
      <c r="CD68" s="582"/>
      <c r="CE68" s="580"/>
      <c r="CF68" s="580"/>
      <c r="CG68" s="580"/>
      <c r="CH68" s="582"/>
      <c r="CI68" s="582"/>
      <c r="CJ68" s="580"/>
      <c r="CK68" s="580"/>
      <c r="CL68" s="580"/>
      <c r="CM68" s="582"/>
      <c r="CN68" s="582"/>
      <c r="CO68" s="580"/>
      <c r="CP68" s="580"/>
      <c r="CQ68" s="580"/>
      <c r="CR68" s="582"/>
      <c r="CS68" s="582"/>
      <c r="CT68" s="580"/>
      <c r="CU68" s="580"/>
      <c r="CV68" s="580"/>
      <c r="CW68" s="582"/>
      <c r="CX68" s="582"/>
      <c r="CY68" s="580"/>
      <c r="CZ68" s="580"/>
      <c r="DA68" s="580"/>
      <c r="DB68" s="582"/>
      <c r="DC68" s="582"/>
      <c r="DD68" s="580"/>
      <c r="DE68" s="580"/>
      <c r="DF68" s="580"/>
      <c r="DG68" s="582"/>
      <c r="DH68" s="582"/>
      <c r="DI68" s="580"/>
      <c r="DJ68" s="580"/>
      <c r="DK68" s="580"/>
      <c r="DL68" s="580"/>
      <c r="DM68" s="580"/>
      <c r="DN68" s="580"/>
      <c r="DO68" s="580"/>
      <c r="DP68" s="580"/>
      <c r="DQ68" s="582"/>
      <c r="DR68" s="582"/>
      <c r="DS68" s="580"/>
      <c r="DT68" s="580"/>
      <c r="DU68" s="580"/>
      <c r="DV68" s="582"/>
      <c r="DW68" s="582"/>
      <c r="DX68" s="580"/>
      <c r="DY68" s="580"/>
      <c r="DZ68" s="580"/>
      <c r="EA68" s="582"/>
      <c r="EB68" s="582"/>
      <c r="EC68" s="580"/>
      <c r="ED68" s="580"/>
      <c r="EE68" s="580"/>
      <c r="EF68" s="582"/>
      <c r="EG68" s="582"/>
      <c r="EH68" s="580"/>
      <c r="EI68" s="580"/>
      <c r="EJ68" s="580"/>
      <c r="EK68" s="582"/>
      <c r="EL68" s="582"/>
      <c r="EM68" s="580"/>
      <c r="EN68" s="580"/>
      <c r="EO68" s="580"/>
      <c r="EP68" s="580"/>
      <c r="EQ68" s="580"/>
      <c r="ER68" s="580"/>
      <c r="ES68" s="428"/>
      <c r="EW68" s="365"/>
      <c r="EX68" s="365"/>
    </row>
    <row r="69" spans="1:156" ht="24" customHeight="1">
      <c r="A69" s="455" t="s">
        <v>619</v>
      </c>
      <c r="B69" s="427">
        <v>430</v>
      </c>
      <c r="C69" s="579"/>
      <c r="D69" s="579"/>
      <c r="E69" s="579"/>
      <c r="F69" s="579"/>
      <c r="G69" s="579"/>
      <c r="H69" s="579"/>
      <c r="I69" s="579"/>
      <c r="J69" s="579"/>
      <c r="K69" s="579"/>
      <c r="L69" s="579"/>
      <c r="M69" s="579"/>
      <c r="N69" s="579"/>
      <c r="O69" s="579"/>
      <c r="P69" s="579"/>
      <c r="Q69" s="579"/>
      <c r="R69" s="579"/>
      <c r="S69" s="579"/>
      <c r="T69" s="579"/>
      <c r="U69" s="579"/>
      <c r="V69" s="579"/>
      <c r="W69" s="579"/>
      <c r="X69" s="579"/>
      <c r="Y69" s="579"/>
      <c r="Z69" s="579"/>
      <c r="AA69" s="579"/>
      <c r="AB69" s="579"/>
      <c r="AC69" s="579"/>
      <c r="AD69" s="579"/>
      <c r="AE69" s="579"/>
      <c r="AF69" s="579"/>
      <c r="AG69" s="579"/>
      <c r="AH69" s="579"/>
      <c r="AI69" s="579"/>
      <c r="AJ69" s="579"/>
      <c r="AK69" s="579"/>
      <c r="AL69" s="579"/>
      <c r="AM69" s="579"/>
      <c r="AN69" s="579"/>
      <c r="AO69" s="579"/>
      <c r="AP69" s="579"/>
      <c r="AQ69" s="579"/>
      <c r="AR69" s="579"/>
      <c r="AS69" s="579"/>
      <c r="AT69" s="579"/>
      <c r="AU69" s="579"/>
      <c r="AV69" s="579"/>
      <c r="AW69" s="579"/>
      <c r="AX69" s="579"/>
      <c r="AY69" s="579"/>
      <c r="AZ69" s="579"/>
      <c r="BA69" s="579"/>
      <c r="BB69" s="579"/>
      <c r="BC69" s="579"/>
      <c r="BD69" s="579"/>
      <c r="BE69" s="579"/>
      <c r="BF69" s="579"/>
      <c r="BG69" s="579"/>
      <c r="BH69" s="579"/>
      <c r="BI69" s="579"/>
      <c r="BJ69" s="579"/>
      <c r="BK69" s="579"/>
      <c r="BL69" s="579"/>
      <c r="BM69" s="579"/>
      <c r="BN69" s="579"/>
      <c r="BO69" s="579"/>
      <c r="BP69" s="579"/>
      <c r="BQ69" s="579"/>
      <c r="BR69" s="579"/>
      <c r="BS69" s="579"/>
      <c r="BT69" s="579"/>
      <c r="BU69" s="579"/>
      <c r="BV69" s="579"/>
      <c r="BW69" s="579"/>
      <c r="BX69" s="579"/>
      <c r="BY69" s="579"/>
      <c r="BZ69" s="579"/>
      <c r="CA69" s="579"/>
      <c r="CB69" s="579"/>
      <c r="CC69" s="579"/>
      <c r="CD69" s="579"/>
      <c r="CE69" s="579"/>
      <c r="CF69" s="579"/>
      <c r="CG69" s="579"/>
      <c r="CH69" s="579"/>
      <c r="CI69" s="579"/>
      <c r="CJ69" s="579"/>
      <c r="CK69" s="579"/>
      <c r="CL69" s="579"/>
      <c r="CM69" s="579"/>
      <c r="CN69" s="579"/>
      <c r="CO69" s="581"/>
      <c r="CP69" s="581"/>
      <c r="CQ69" s="581"/>
      <c r="CR69" s="581"/>
      <c r="CS69" s="581"/>
      <c r="CT69" s="579"/>
      <c r="CU69" s="579"/>
      <c r="CV69" s="579"/>
      <c r="CW69" s="579"/>
      <c r="CX69" s="579"/>
      <c r="CY69" s="579"/>
      <c r="CZ69" s="579"/>
      <c r="DA69" s="579"/>
      <c r="DB69" s="579"/>
      <c r="DC69" s="579"/>
      <c r="DD69" s="579"/>
      <c r="DE69" s="579"/>
      <c r="DF69" s="579"/>
      <c r="DG69" s="579"/>
      <c r="DH69" s="579"/>
      <c r="DI69" s="579"/>
      <c r="DJ69" s="579"/>
      <c r="DK69" s="579"/>
      <c r="DL69" s="579"/>
      <c r="DM69" s="579"/>
      <c r="DN69" s="579"/>
      <c r="DO69" s="579"/>
      <c r="DP69" s="579"/>
      <c r="DQ69" s="579"/>
      <c r="DR69" s="579"/>
      <c r="DS69" s="579"/>
      <c r="DT69" s="579"/>
      <c r="DU69" s="579"/>
      <c r="DV69" s="579"/>
      <c r="DW69" s="579"/>
      <c r="DX69" s="579"/>
      <c r="DY69" s="579"/>
      <c r="DZ69" s="579"/>
      <c r="EA69" s="579"/>
      <c r="EB69" s="579"/>
      <c r="EC69" s="579"/>
      <c r="ED69" s="579"/>
      <c r="EE69" s="579"/>
      <c r="EF69" s="579"/>
      <c r="EG69" s="579"/>
      <c r="EH69" s="579"/>
      <c r="EI69" s="579"/>
      <c r="EJ69" s="579"/>
      <c r="EK69" s="579"/>
      <c r="EL69" s="579"/>
      <c r="EM69" s="579"/>
      <c r="EN69" s="579"/>
      <c r="EO69" s="579"/>
      <c r="EP69" s="579"/>
      <c r="EQ69" s="579"/>
      <c r="ER69" s="579"/>
      <c r="ES69" s="428"/>
      <c r="EU69" s="428"/>
      <c r="EV69" s="428"/>
      <c r="EW69" s="365"/>
      <c r="EX69" s="365"/>
      <c r="EY69" s="365" t="s">
        <v>904</v>
      </c>
      <c r="EZ69" s="365"/>
    </row>
    <row r="70" spans="1:156" ht="24" customHeight="1">
      <c r="A70" s="455" t="s">
        <v>620</v>
      </c>
      <c r="B70" s="427">
        <v>440</v>
      </c>
      <c r="C70" s="579"/>
      <c r="D70" s="579"/>
      <c r="E70" s="579"/>
      <c r="F70" s="579"/>
      <c r="G70" s="579"/>
      <c r="H70" s="579"/>
      <c r="I70" s="579"/>
      <c r="J70" s="579"/>
      <c r="K70" s="579"/>
      <c r="L70" s="579"/>
      <c r="M70" s="579"/>
      <c r="N70" s="579"/>
      <c r="O70" s="579"/>
      <c r="P70" s="579"/>
      <c r="Q70" s="579"/>
      <c r="R70" s="579"/>
      <c r="S70" s="579"/>
      <c r="T70" s="579"/>
      <c r="U70" s="579"/>
      <c r="V70" s="579"/>
      <c r="W70" s="579"/>
      <c r="X70" s="579"/>
      <c r="Y70" s="579"/>
      <c r="Z70" s="579"/>
      <c r="AA70" s="579"/>
      <c r="AB70" s="579"/>
      <c r="AC70" s="579"/>
      <c r="AD70" s="579"/>
      <c r="AE70" s="57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579"/>
      <c r="AV70" s="579"/>
      <c r="AW70" s="579"/>
      <c r="AX70" s="579"/>
      <c r="AY70" s="579"/>
      <c r="AZ70" s="579"/>
      <c r="BA70" s="579"/>
      <c r="BB70" s="579"/>
      <c r="BC70" s="579"/>
      <c r="BD70" s="579"/>
      <c r="BE70" s="579"/>
      <c r="BF70" s="579"/>
      <c r="BG70" s="579"/>
      <c r="BH70" s="579"/>
      <c r="BI70" s="579"/>
      <c r="BJ70" s="579"/>
      <c r="BK70" s="579"/>
      <c r="BL70" s="579"/>
      <c r="BM70" s="579"/>
      <c r="BN70" s="579"/>
      <c r="BO70" s="579"/>
      <c r="BP70" s="579"/>
      <c r="BQ70" s="579"/>
      <c r="BR70" s="579"/>
      <c r="BS70" s="579"/>
      <c r="BT70" s="579"/>
      <c r="BU70" s="579"/>
      <c r="BV70" s="579"/>
      <c r="BW70" s="579"/>
      <c r="BX70" s="579"/>
      <c r="BY70" s="579"/>
      <c r="BZ70" s="579"/>
      <c r="CA70" s="579"/>
      <c r="CB70" s="579"/>
      <c r="CC70" s="579"/>
      <c r="CD70" s="579"/>
      <c r="CE70" s="579"/>
      <c r="CF70" s="579"/>
      <c r="CG70" s="579"/>
      <c r="CH70" s="579"/>
      <c r="CI70" s="579"/>
      <c r="CJ70" s="579"/>
      <c r="CK70" s="579"/>
      <c r="CL70" s="579"/>
      <c r="CM70" s="579"/>
      <c r="CN70" s="579"/>
      <c r="CO70" s="581"/>
      <c r="CP70" s="581"/>
      <c r="CQ70" s="581"/>
      <c r="CR70" s="581"/>
      <c r="CS70" s="581"/>
      <c r="CT70" s="579"/>
      <c r="CU70" s="579"/>
      <c r="CV70" s="579"/>
      <c r="CW70" s="579"/>
      <c r="CX70" s="579"/>
      <c r="CY70" s="579"/>
      <c r="CZ70" s="579"/>
      <c r="DA70" s="579"/>
      <c r="DB70" s="579"/>
      <c r="DC70" s="579"/>
      <c r="DD70" s="579"/>
      <c r="DE70" s="579"/>
      <c r="DF70" s="579"/>
      <c r="DG70" s="579"/>
      <c r="DH70" s="579"/>
      <c r="DI70" s="579"/>
      <c r="DJ70" s="579"/>
      <c r="DK70" s="579"/>
      <c r="DL70" s="579"/>
      <c r="DM70" s="579"/>
      <c r="DN70" s="579"/>
      <c r="DO70" s="579"/>
      <c r="DP70" s="579"/>
      <c r="DQ70" s="579"/>
      <c r="DR70" s="579"/>
      <c r="DS70" s="579"/>
      <c r="DT70" s="579"/>
      <c r="DU70" s="579"/>
      <c r="DV70" s="579"/>
      <c r="DW70" s="579"/>
      <c r="DX70" s="579"/>
      <c r="DY70" s="579"/>
      <c r="DZ70" s="579"/>
      <c r="EA70" s="579"/>
      <c r="EB70" s="579"/>
      <c r="EC70" s="579"/>
      <c r="ED70" s="579"/>
      <c r="EE70" s="579"/>
      <c r="EF70" s="579"/>
      <c r="EG70" s="579"/>
      <c r="EH70" s="579"/>
      <c r="EI70" s="579"/>
      <c r="EJ70" s="579"/>
      <c r="EK70" s="579"/>
      <c r="EL70" s="579"/>
      <c r="EM70" s="579"/>
      <c r="EN70" s="579"/>
      <c r="EO70" s="579"/>
      <c r="EP70" s="579"/>
      <c r="EQ70" s="579"/>
      <c r="ER70" s="579"/>
      <c r="ES70" s="428"/>
      <c r="EU70" s="428"/>
      <c r="EV70" s="428"/>
      <c r="EW70" s="365"/>
      <c r="EX70" s="365"/>
      <c r="EY70" s="365" t="s">
        <v>905</v>
      </c>
      <c r="EZ70" s="365" t="s">
        <v>906</v>
      </c>
    </row>
    <row r="71" spans="1:156" s="367" customFormat="1" ht="24" customHeight="1">
      <c r="A71" s="455" t="s">
        <v>621</v>
      </c>
      <c r="B71" s="427">
        <v>450</v>
      </c>
      <c r="C71" s="579"/>
      <c r="D71" s="579"/>
      <c r="E71" s="579"/>
      <c r="F71" s="579"/>
      <c r="G71" s="579"/>
      <c r="H71" s="579"/>
      <c r="I71" s="579"/>
      <c r="J71" s="579"/>
      <c r="K71" s="579"/>
      <c r="L71" s="579"/>
      <c r="M71" s="579"/>
      <c r="N71" s="579"/>
      <c r="O71" s="579"/>
      <c r="P71" s="579"/>
      <c r="Q71" s="579"/>
      <c r="R71" s="579"/>
      <c r="S71" s="579"/>
      <c r="T71" s="579"/>
      <c r="U71" s="579"/>
      <c r="V71" s="579"/>
      <c r="W71" s="579"/>
      <c r="X71" s="579"/>
      <c r="Y71" s="579"/>
      <c r="Z71" s="579"/>
      <c r="AA71" s="579"/>
      <c r="AB71" s="579"/>
      <c r="AC71" s="579"/>
      <c r="AD71" s="579"/>
      <c r="AE71" s="579"/>
      <c r="AF71" s="579"/>
      <c r="AG71" s="579"/>
      <c r="AH71" s="579"/>
      <c r="AI71" s="579"/>
      <c r="AJ71" s="579"/>
      <c r="AK71" s="579"/>
      <c r="AL71" s="579"/>
      <c r="AM71" s="579"/>
      <c r="AN71" s="579"/>
      <c r="AO71" s="579"/>
      <c r="AP71" s="579"/>
      <c r="AQ71" s="579"/>
      <c r="AR71" s="579"/>
      <c r="AS71" s="579"/>
      <c r="AT71" s="579"/>
      <c r="AU71" s="579"/>
      <c r="AV71" s="579"/>
      <c r="AW71" s="579"/>
      <c r="AX71" s="579"/>
      <c r="AY71" s="579"/>
      <c r="AZ71" s="579"/>
      <c r="BA71" s="579"/>
      <c r="BB71" s="579"/>
      <c r="BC71" s="579"/>
      <c r="BD71" s="579"/>
      <c r="BE71" s="579"/>
      <c r="BF71" s="579"/>
      <c r="BG71" s="579"/>
      <c r="BH71" s="579"/>
      <c r="BI71" s="579"/>
      <c r="BJ71" s="579"/>
      <c r="BK71" s="579"/>
      <c r="BL71" s="579"/>
      <c r="BM71" s="579"/>
      <c r="BN71" s="579"/>
      <c r="BO71" s="579"/>
      <c r="BP71" s="579"/>
      <c r="BQ71" s="579"/>
      <c r="BR71" s="579"/>
      <c r="BS71" s="579"/>
      <c r="BT71" s="579"/>
      <c r="BU71" s="579"/>
      <c r="BV71" s="579"/>
      <c r="BW71" s="579"/>
      <c r="BX71" s="579"/>
      <c r="BY71" s="579"/>
      <c r="BZ71" s="579"/>
      <c r="CA71" s="579"/>
      <c r="CB71" s="579"/>
      <c r="CC71" s="579"/>
      <c r="CD71" s="579"/>
      <c r="CE71" s="579"/>
      <c r="CF71" s="579"/>
      <c r="CG71" s="579"/>
      <c r="CH71" s="579"/>
      <c r="CI71" s="579"/>
      <c r="CJ71" s="579"/>
      <c r="CK71" s="579"/>
      <c r="CL71" s="579"/>
      <c r="CM71" s="579"/>
      <c r="CN71" s="579"/>
      <c r="CO71" s="581"/>
      <c r="CP71" s="581"/>
      <c r="CQ71" s="581"/>
      <c r="CR71" s="581"/>
      <c r="CS71" s="581"/>
      <c r="CT71" s="579"/>
      <c r="CU71" s="579"/>
      <c r="CV71" s="579"/>
      <c r="CW71" s="579"/>
      <c r="CX71" s="579"/>
      <c r="CY71" s="579"/>
      <c r="CZ71" s="579"/>
      <c r="DA71" s="579"/>
      <c r="DB71" s="579"/>
      <c r="DC71" s="579"/>
      <c r="DD71" s="579"/>
      <c r="DE71" s="579"/>
      <c r="DF71" s="579"/>
      <c r="DG71" s="579"/>
      <c r="DH71" s="579"/>
      <c r="DI71" s="579"/>
      <c r="DJ71" s="579"/>
      <c r="DK71" s="579"/>
      <c r="DL71" s="579"/>
      <c r="DM71" s="579"/>
      <c r="DN71" s="579"/>
      <c r="DO71" s="579"/>
      <c r="DP71" s="579"/>
      <c r="DQ71" s="579"/>
      <c r="DR71" s="579"/>
      <c r="DS71" s="579"/>
      <c r="DT71" s="579"/>
      <c r="DU71" s="579"/>
      <c r="DV71" s="579"/>
      <c r="DW71" s="579"/>
      <c r="DX71" s="579"/>
      <c r="DY71" s="579"/>
      <c r="DZ71" s="579"/>
      <c r="EA71" s="579"/>
      <c r="EB71" s="579"/>
      <c r="EC71" s="579"/>
      <c r="ED71" s="579"/>
      <c r="EE71" s="579"/>
      <c r="EF71" s="579"/>
      <c r="EG71" s="579"/>
      <c r="EH71" s="579"/>
      <c r="EI71" s="579"/>
      <c r="EJ71" s="579"/>
      <c r="EK71" s="579"/>
      <c r="EL71" s="579"/>
      <c r="EM71" s="579"/>
      <c r="EN71" s="579"/>
      <c r="EO71" s="579"/>
      <c r="EP71" s="579"/>
      <c r="EQ71" s="579"/>
      <c r="ER71" s="579"/>
      <c r="ES71" s="428"/>
      <c r="ET71" s="605"/>
      <c r="EU71" s="605"/>
      <c r="EV71" s="605"/>
      <c r="EW71" s="365"/>
      <c r="EX71" s="365"/>
      <c r="EY71" s="365" t="s">
        <v>907</v>
      </c>
      <c r="EZ71" s="365"/>
    </row>
    <row r="72" spans="1:156" ht="24" customHeight="1">
      <c r="A72" s="466" t="s">
        <v>622</v>
      </c>
      <c r="B72" s="427">
        <v>460</v>
      </c>
      <c r="C72" s="579"/>
      <c r="D72" s="579"/>
      <c r="E72" s="579"/>
      <c r="F72" s="579"/>
      <c r="G72" s="579"/>
      <c r="H72" s="579"/>
      <c r="I72" s="579"/>
      <c r="J72" s="579"/>
      <c r="K72" s="579"/>
      <c r="L72" s="579"/>
      <c r="M72" s="579"/>
      <c r="N72" s="579"/>
      <c r="O72" s="579"/>
      <c r="P72" s="579"/>
      <c r="Q72" s="579"/>
      <c r="R72" s="579"/>
      <c r="S72" s="579"/>
      <c r="T72" s="579"/>
      <c r="U72" s="579"/>
      <c r="V72" s="579"/>
      <c r="W72" s="579"/>
      <c r="X72" s="579"/>
      <c r="Y72" s="579"/>
      <c r="Z72" s="579"/>
      <c r="AA72" s="579"/>
      <c r="AB72" s="579"/>
      <c r="AC72" s="579"/>
      <c r="AD72" s="579"/>
      <c r="AE72" s="57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579"/>
      <c r="AV72" s="579"/>
      <c r="AW72" s="579"/>
      <c r="AX72" s="579"/>
      <c r="AY72" s="579"/>
      <c r="AZ72" s="579"/>
      <c r="BA72" s="579"/>
      <c r="BB72" s="579"/>
      <c r="BC72" s="579"/>
      <c r="BD72" s="579"/>
      <c r="BE72" s="579"/>
      <c r="BF72" s="579"/>
      <c r="BG72" s="579"/>
      <c r="BH72" s="579"/>
      <c r="BI72" s="579"/>
      <c r="BJ72" s="579"/>
      <c r="BK72" s="579"/>
      <c r="BL72" s="579"/>
      <c r="BM72" s="579"/>
      <c r="BN72" s="579"/>
      <c r="BO72" s="579"/>
      <c r="BP72" s="579"/>
      <c r="BQ72" s="579"/>
      <c r="BR72" s="579"/>
      <c r="BS72" s="579"/>
      <c r="BT72" s="579"/>
      <c r="BU72" s="579"/>
      <c r="BV72" s="579"/>
      <c r="BW72" s="579"/>
      <c r="BX72" s="579"/>
      <c r="BY72" s="579"/>
      <c r="BZ72" s="579"/>
      <c r="CA72" s="579"/>
      <c r="CB72" s="579"/>
      <c r="CC72" s="579"/>
      <c r="CD72" s="579"/>
      <c r="CE72" s="579"/>
      <c r="CF72" s="579"/>
      <c r="CG72" s="579"/>
      <c r="CH72" s="579"/>
      <c r="CI72" s="579"/>
      <c r="CJ72" s="579"/>
      <c r="CK72" s="579"/>
      <c r="CL72" s="579"/>
      <c r="CM72" s="579"/>
      <c r="CN72" s="579"/>
      <c r="CO72" s="581"/>
      <c r="CP72" s="581"/>
      <c r="CQ72" s="581"/>
      <c r="CR72" s="581"/>
      <c r="CS72" s="581"/>
      <c r="CT72" s="579"/>
      <c r="CU72" s="579"/>
      <c r="CV72" s="579"/>
      <c r="CW72" s="579"/>
      <c r="CX72" s="579"/>
      <c r="CY72" s="579"/>
      <c r="CZ72" s="579"/>
      <c r="DA72" s="579"/>
      <c r="DB72" s="579"/>
      <c r="DC72" s="579"/>
      <c r="DD72" s="579"/>
      <c r="DE72" s="579"/>
      <c r="DF72" s="579"/>
      <c r="DG72" s="579"/>
      <c r="DH72" s="579"/>
      <c r="DI72" s="579"/>
      <c r="DJ72" s="579"/>
      <c r="DK72" s="579"/>
      <c r="DL72" s="579"/>
      <c r="DM72" s="579"/>
      <c r="DN72" s="579"/>
      <c r="DO72" s="579"/>
      <c r="DP72" s="579"/>
      <c r="DQ72" s="579"/>
      <c r="DR72" s="579"/>
      <c r="DS72" s="579"/>
      <c r="DT72" s="579"/>
      <c r="DU72" s="579"/>
      <c r="DV72" s="579"/>
      <c r="DW72" s="579"/>
      <c r="DX72" s="579"/>
      <c r="DY72" s="579"/>
      <c r="DZ72" s="579"/>
      <c r="EA72" s="579"/>
      <c r="EB72" s="579"/>
      <c r="EC72" s="579"/>
      <c r="ED72" s="579"/>
      <c r="EE72" s="579"/>
      <c r="EF72" s="579"/>
      <c r="EG72" s="579"/>
      <c r="EH72" s="579"/>
      <c r="EI72" s="579"/>
      <c r="EJ72" s="579"/>
      <c r="EK72" s="579"/>
      <c r="EL72" s="579"/>
      <c r="EM72" s="579"/>
      <c r="EN72" s="579"/>
      <c r="EO72" s="579"/>
      <c r="EP72" s="579"/>
      <c r="EQ72" s="579"/>
      <c r="ER72" s="579"/>
      <c r="ES72" s="428"/>
      <c r="EV72" s="428"/>
      <c r="EW72" s="365"/>
      <c r="EX72" s="365"/>
      <c r="EY72" s="365"/>
      <c r="EZ72" s="365" t="s">
        <v>906</v>
      </c>
    </row>
    <row r="73" spans="1:156" ht="24" customHeight="1">
      <c r="A73" s="452" t="s">
        <v>623</v>
      </c>
      <c r="B73" s="427"/>
      <c r="C73" s="580"/>
      <c r="D73" s="580"/>
      <c r="E73" s="580"/>
      <c r="F73" s="580"/>
      <c r="G73" s="580"/>
      <c r="H73" s="580"/>
      <c r="I73" s="580"/>
      <c r="J73" s="580"/>
      <c r="K73" s="580"/>
      <c r="L73" s="580"/>
      <c r="M73" s="580"/>
      <c r="N73" s="580"/>
      <c r="O73" s="580"/>
      <c r="P73" s="580"/>
      <c r="Q73" s="580"/>
      <c r="R73" s="580"/>
      <c r="S73" s="580"/>
      <c r="T73" s="580"/>
      <c r="U73" s="580"/>
      <c r="V73" s="580"/>
      <c r="W73" s="580"/>
      <c r="X73" s="580"/>
      <c r="Y73" s="580"/>
      <c r="Z73" s="580"/>
      <c r="AA73" s="580"/>
      <c r="AB73" s="580"/>
      <c r="AC73" s="580"/>
      <c r="AD73" s="580"/>
      <c r="AE73" s="580"/>
      <c r="AF73" s="580"/>
      <c r="AG73" s="580"/>
      <c r="AH73" s="580"/>
      <c r="AI73" s="580"/>
      <c r="AJ73" s="580"/>
      <c r="AK73" s="580"/>
      <c r="AL73" s="580"/>
      <c r="AM73" s="580"/>
      <c r="AN73" s="580"/>
      <c r="AO73" s="580"/>
      <c r="AP73" s="580"/>
      <c r="AQ73" s="580"/>
      <c r="AR73" s="580"/>
      <c r="AS73" s="580"/>
      <c r="AT73" s="580"/>
      <c r="AU73" s="580"/>
      <c r="AV73" s="580"/>
      <c r="AW73" s="580"/>
      <c r="AX73" s="580"/>
      <c r="AY73" s="580"/>
      <c r="AZ73" s="580"/>
      <c r="BA73" s="580"/>
      <c r="BB73" s="580"/>
      <c r="BC73" s="580"/>
      <c r="BD73" s="580"/>
      <c r="BE73" s="580"/>
      <c r="BF73" s="580"/>
      <c r="BG73" s="580"/>
      <c r="BH73" s="580"/>
      <c r="BI73" s="582"/>
      <c r="BJ73" s="580"/>
      <c r="BK73" s="580"/>
      <c r="BL73" s="580"/>
      <c r="BM73" s="580"/>
      <c r="BN73" s="580"/>
      <c r="BO73" s="580"/>
      <c r="BP73" s="580"/>
      <c r="BQ73" s="580"/>
      <c r="BR73" s="580"/>
      <c r="BS73" s="580"/>
      <c r="BT73" s="580"/>
      <c r="BU73" s="580"/>
      <c r="BV73" s="580"/>
      <c r="BW73" s="580"/>
      <c r="BX73" s="580"/>
      <c r="BY73" s="580"/>
      <c r="BZ73" s="580"/>
      <c r="CA73" s="580"/>
      <c r="CB73" s="580"/>
      <c r="CC73" s="580"/>
      <c r="CD73" s="580"/>
      <c r="CE73" s="580"/>
      <c r="CF73" s="580"/>
      <c r="CG73" s="580"/>
      <c r="CH73" s="580"/>
      <c r="CI73" s="580"/>
      <c r="CJ73" s="580"/>
      <c r="CK73" s="580"/>
      <c r="CL73" s="580"/>
      <c r="CM73" s="580"/>
      <c r="CN73" s="580"/>
      <c r="CO73" s="580"/>
      <c r="CP73" s="580"/>
      <c r="CQ73" s="580"/>
      <c r="CR73" s="582"/>
      <c r="CS73" s="580"/>
      <c r="CT73" s="580"/>
      <c r="CU73" s="580"/>
      <c r="CV73" s="580"/>
      <c r="CW73" s="580"/>
      <c r="CX73" s="580"/>
      <c r="CY73" s="580"/>
      <c r="CZ73" s="580"/>
      <c r="DA73" s="580"/>
      <c r="DB73" s="580"/>
      <c r="DC73" s="580"/>
      <c r="DD73" s="580"/>
      <c r="DE73" s="580"/>
      <c r="DF73" s="580"/>
      <c r="DG73" s="580"/>
      <c r="DH73" s="580"/>
      <c r="DI73" s="580"/>
      <c r="DJ73" s="580"/>
      <c r="DK73" s="580"/>
      <c r="DL73" s="580"/>
      <c r="DM73" s="580"/>
      <c r="DN73" s="580"/>
      <c r="DO73" s="580"/>
      <c r="DP73" s="580"/>
      <c r="DQ73" s="580"/>
      <c r="DR73" s="580"/>
      <c r="DS73" s="580"/>
      <c r="DT73" s="580"/>
      <c r="DU73" s="580"/>
      <c r="DV73" s="580"/>
      <c r="DW73" s="580"/>
      <c r="DX73" s="580"/>
      <c r="DY73" s="580"/>
      <c r="DZ73" s="580"/>
      <c r="EA73" s="580"/>
      <c r="EB73" s="580"/>
      <c r="EC73" s="580"/>
      <c r="ED73" s="580"/>
      <c r="EE73" s="580"/>
      <c r="EF73" s="580"/>
      <c r="EG73" s="580"/>
      <c r="EH73" s="580"/>
      <c r="EI73" s="580"/>
      <c r="EJ73" s="580"/>
      <c r="EK73" s="580"/>
      <c r="EL73" s="580"/>
      <c r="EM73" s="580"/>
      <c r="EN73" s="580"/>
      <c r="EO73" s="580"/>
      <c r="EP73" s="580"/>
      <c r="EQ73" s="580"/>
      <c r="ER73" s="580"/>
      <c r="ES73" s="428"/>
      <c r="EV73" s="428"/>
      <c r="EW73" s="365"/>
      <c r="EX73" s="365"/>
      <c r="EY73" s="365"/>
      <c r="EZ73" s="365"/>
    </row>
    <row r="74" spans="1:156" ht="24" customHeight="1">
      <c r="A74" s="455" t="s">
        <v>624</v>
      </c>
      <c r="B74" s="427">
        <v>470</v>
      </c>
      <c r="C74" s="579"/>
      <c r="D74" s="579"/>
      <c r="E74" s="579"/>
      <c r="F74" s="582"/>
      <c r="G74" s="579"/>
      <c r="H74" s="579"/>
      <c r="I74" s="579"/>
      <c r="J74" s="579"/>
      <c r="K74" s="582"/>
      <c r="L74" s="579"/>
      <c r="M74" s="579"/>
      <c r="N74" s="579"/>
      <c r="O74" s="579"/>
      <c r="P74" s="582"/>
      <c r="Q74" s="579"/>
      <c r="R74" s="579"/>
      <c r="S74" s="579"/>
      <c r="T74" s="579"/>
      <c r="U74" s="582"/>
      <c r="V74" s="579"/>
      <c r="W74" s="579"/>
      <c r="X74" s="579"/>
      <c r="Y74" s="579"/>
      <c r="Z74" s="582"/>
      <c r="AA74" s="579"/>
      <c r="AB74" s="579"/>
      <c r="AC74" s="579"/>
      <c r="AD74" s="579"/>
      <c r="AE74" s="582"/>
      <c r="AF74" s="579"/>
      <c r="AG74" s="579"/>
      <c r="AH74" s="579"/>
      <c r="AI74" s="579"/>
      <c r="AJ74" s="582"/>
      <c r="AK74" s="579"/>
      <c r="AL74" s="579"/>
      <c r="AM74" s="579"/>
      <c r="AN74" s="579"/>
      <c r="AO74" s="582"/>
      <c r="AP74" s="579"/>
      <c r="AQ74" s="579"/>
      <c r="AR74" s="579"/>
      <c r="AS74" s="579"/>
      <c r="AT74" s="582"/>
      <c r="AU74" s="579"/>
      <c r="AV74" s="579"/>
      <c r="AW74" s="579"/>
      <c r="AX74" s="579"/>
      <c r="AY74" s="582"/>
      <c r="AZ74" s="579"/>
      <c r="BA74" s="579"/>
      <c r="BB74" s="579"/>
      <c r="BC74" s="579"/>
      <c r="BD74" s="582"/>
      <c r="BE74" s="579"/>
      <c r="BF74" s="579"/>
      <c r="BG74" s="579"/>
      <c r="BH74" s="579"/>
      <c r="BI74" s="582"/>
      <c r="BJ74" s="579"/>
      <c r="BK74" s="579"/>
      <c r="BL74" s="579"/>
      <c r="BM74" s="579"/>
      <c r="BN74" s="582"/>
      <c r="BO74" s="579"/>
      <c r="BP74" s="579"/>
      <c r="BQ74" s="579"/>
      <c r="BR74" s="579"/>
      <c r="BS74" s="582"/>
      <c r="BT74" s="579"/>
      <c r="BU74" s="579"/>
      <c r="BV74" s="579"/>
      <c r="BW74" s="579"/>
      <c r="BX74" s="582"/>
      <c r="BY74" s="579"/>
      <c r="BZ74" s="579"/>
      <c r="CA74" s="579"/>
      <c r="CB74" s="579"/>
      <c r="CC74" s="582"/>
      <c r="CD74" s="579"/>
      <c r="CE74" s="579"/>
      <c r="CF74" s="579"/>
      <c r="CG74" s="579"/>
      <c r="CH74" s="582"/>
      <c r="CI74" s="579"/>
      <c r="CJ74" s="581"/>
      <c r="CK74" s="581"/>
      <c r="CL74" s="581"/>
      <c r="CM74" s="582"/>
      <c r="CN74" s="581"/>
      <c r="CO74" s="581"/>
      <c r="CP74" s="581"/>
      <c r="CQ74" s="581"/>
      <c r="CR74" s="582"/>
      <c r="CS74" s="581"/>
      <c r="CT74" s="579"/>
      <c r="CU74" s="579"/>
      <c r="CV74" s="579"/>
      <c r="CW74" s="582"/>
      <c r="CX74" s="579"/>
      <c r="CY74" s="579"/>
      <c r="CZ74" s="579"/>
      <c r="DA74" s="579"/>
      <c r="DB74" s="582"/>
      <c r="DC74" s="579"/>
      <c r="DD74" s="579"/>
      <c r="DE74" s="579"/>
      <c r="DF74" s="579"/>
      <c r="DG74" s="582"/>
      <c r="DH74" s="579"/>
      <c r="DI74" s="579"/>
      <c r="DJ74" s="579"/>
      <c r="DK74" s="579"/>
      <c r="DL74" s="579"/>
      <c r="DM74" s="579"/>
      <c r="DN74" s="579"/>
      <c r="DO74" s="579"/>
      <c r="DP74" s="579"/>
      <c r="DQ74" s="582"/>
      <c r="DR74" s="579"/>
      <c r="DS74" s="579"/>
      <c r="DT74" s="579"/>
      <c r="DU74" s="579"/>
      <c r="DV74" s="582"/>
      <c r="DW74" s="579"/>
      <c r="DX74" s="579"/>
      <c r="DY74" s="579"/>
      <c r="DZ74" s="579"/>
      <c r="EA74" s="582"/>
      <c r="EB74" s="579"/>
      <c r="EC74" s="579"/>
      <c r="ED74" s="579"/>
      <c r="EE74" s="579"/>
      <c r="EF74" s="582"/>
      <c r="EG74" s="579"/>
      <c r="EH74" s="579"/>
      <c r="EI74" s="579"/>
      <c r="EJ74" s="579"/>
      <c r="EK74" s="582"/>
      <c r="EL74" s="579"/>
      <c r="EM74" s="579"/>
      <c r="EN74" s="579"/>
      <c r="EO74" s="579"/>
      <c r="EP74" s="579"/>
      <c r="EQ74" s="579"/>
      <c r="ER74" s="579"/>
      <c r="ES74" s="428"/>
      <c r="EV74" s="428"/>
      <c r="EW74" s="365"/>
      <c r="EX74" s="365"/>
      <c r="EY74" s="365"/>
      <c r="EZ74" s="365"/>
    </row>
    <row r="75" spans="1:156" ht="24" customHeight="1">
      <c r="A75" s="455" t="s">
        <v>625</v>
      </c>
      <c r="B75" s="427">
        <v>480</v>
      </c>
      <c r="C75" s="579"/>
      <c r="D75" s="579"/>
      <c r="E75" s="579"/>
      <c r="F75" s="582"/>
      <c r="G75" s="579"/>
      <c r="H75" s="579"/>
      <c r="I75" s="579"/>
      <c r="J75" s="579"/>
      <c r="K75" s="582"/>
      <c r="L75" s="579"/>
      <c r="M75" s="579"/>
      <c r="N75" s="579"/>
      <c r="O75" s="579"/>
      <c r="P75" s="582"/>
      <c r="Q75" s="579"/>
      <c r="R75" s="579"/>
      <c r="S75" s="579"/>
      <c r="T75" s="579"/>
      <c r="U75" s="582"/>
      <c r="V75" s="579"/>
      <c r="W75" s="579"/>
      <c r="X75" s="579"/>
      <c r="Y75" s="579"/>
      <c r="Z75" s="582"/>
      <c r="AA75" s="579"/>
      <c r="AB75" s="579"/>
      <c r="AC75" s="579"/>
      <c r="AD75" s="579"/>
      <c r="AE75" s="582"/>
      <c r="AF75" s="579"/>
      <c r="AG75" s="579"/>
      <c r="AH75" s="579"/>
      <c r="AI75" s="579"/>
      <c r="AJ75" s="582"/>
      <c r="AK75" s="579"/>
      <c r="AL75" s="579"/>
      <c r="AM75" s="579"/>
      <c r="AN75" s="579"/>
      <c r="AO75" s="582"/>
      <c r="AP75" s="579"/>
      <c r="AQ75" s="579"/>
      <c r="AR75" s="579"/>
      <c r="AS75" s="579"/>
      <c r="AT75" s="582"/>
      <c r="AU75" s="579"/>
      <c r="AV75" s="579"/>
      <c r="AW75" s="579"/>
      <c r="AX75" s="579"/>
      <c r="AY75" s="582"/>
      <c r="AZ75" s="579"/>
      <c r="BA75" s="579"/>
      <c r="BB75" s="579"/>
      <c r="BC75" s="579"/>
      <c r="BD75" s="582"/>
      <c r="BE75" s="579"/>
      <c r="BF75" s="579"/>
      <c r="BG75" s="579"/>
      <c r="BH75" s="579"/>
      <c r="BI75" s="582"/>
      <c r="BJ75" s="579"/>
      <c r="BK75" s="579"/>
      <c r="BL75" s="579"/>
      <c r="BM75" s="579"/>
      <c r="BN75" s="582"/>
      <c r="BO75" s="579"/>
      <c r="BP75" s="579"/>
      <c r="BQ75" s="579"/>
      <c r="BR75" s="579"/>
      <c r="BS75" s="582"/>
      <c r="BT75" s="579"/>
      <c r="BU75" s="579"/>
      <c r="BV75" s="579"/>
      <c r="BW75" s="579"/>
      <c r="BX75" s="582"/>
      <c r="BY75" s="579"/>
      <c r="BZ75" s="579"/>
      <c r="CA75" s="579"/>
      <c r="CB75" s="579"/>
      <c r="CC75" s="582"/>
      <c r="CD75" s="579"/>
      <c r="CE75" s="579"/>
      <c r="CF75" s="579"/>
      <c r="CG75" s="579"/>
      <c r="CH75" s="582"/>
      <c r="CI75" s="579"/>
      <c r="CJ75" s="581"/>
      <c r="CK75" s="581"/>
      <c r="CL75" s="581"/>
      <c r="CM75" s="582"/>
      <c r="CN75" s="581"/>
      <c r="CO75" s="581"/>
      <c r="CP75" s="581"/>
      <c r="CQ75" s="581"/>
      <c r="CR75" s="582"/>
      <c r="CS75" s="581"/>
      <c r="CT75" s="579"/>
      <c r="CU75" s="579"/>
      <c r="CV75" s="579"/>
      <c r="CW75" s="582"/>
      <c r="CX75" s="579"/>
      <c r="CY75" s="579"/>
      <c r="CZ75" s="579"/>
      <c r="DA75" s="579"/>
      <c r="DB75" s="582"/>
      <c r="DC75" s="579"/>
      <c r="DD75" s="579"/>
      <c r="DE75" s="579"/>
      <c r="DF75" s="579"/>
      <c r="DG75" s="582"/>
      <c r="DH75" s="579"/>
      <c r="DI75" s="579"/>
      <c r="DJ75" s="579"/>
      <c r="DK75" s="579"/>
      <c r="DL75" s="579"/>
      <c r="DM75" s="579"/>
      <c r="DN75" s="579"/>
      <c r="DO75" s="579"/>
      <c r="DP75" s="579"/>
      <c r="DQ75" s="582"/>
      <c r="DR75" s="579"/>
      <c r="DS75" s="579"/>
      <c r="DT75" s="579"/>
      <c r="DU75" s="579"/>
      <c r="DV75" s="582"/>
      <c r="DW75" s="579"/>
      <c r="DX75" s="579"/>
      <c r="DY75" s="579"/>
      <c r="DZ75" s="579"/>
      <c r="EA75" s="582"/>
      <c r="EB75" s="579"/>
      <c r="EC75" s="579"/>
      <c r="ED75" s="579"/>
      <c r="EE75" s="579"/>
      <c r="EF75" s="582"/>
      <c r="EG75" s="579"/>
      <c r="EH75" s="579"/>
      <c r="EI75" s="579"/>
      <c r="EJ75" s="579"/>
      <c r="EK75" s="582"/>
      <c r="EL75" s="579"/>
      <c r="EM75" s="579"/>
      <c r="EN75" s="579"/>
      <c r="EO75" s="579"/>
      <c r="EP75" s="579"/>
      <c r="EQ75" s="579"/>
      <c r="ER75" s="579"/>
      <c r="ES75" s="428"/>
      <c r="EV75" s="428"/>
      <c r="EW75" s="365"/>
      <c r="EX75" s="365"/>
    </row>
    <row r="76" spans="1:156" ht="24" customHeight="1">
      <c r="A76" s="455" t="s">
        <v>626</v>
      </c>
      <c r="B76" s="427">
        <v>490</v>
      </c>
      <c r="C76" s="579"/>
      <c r="D76" s="579"/>
      <c r="E76" s="579"/>
      <c r="F76" s="582"/>
      <c r="G76" s="579"/>
      <c r="H76" s="579"/>
      <c r="I76" s="579"/>
      <c r="J76" s="579"/>
      <c r="K76" s="582"/>
      <c r="L76" s="579"/>
      <c r="M76" s="579"/>
      <c r="N76" s="579"/>
      <c r="O76" s="579"/>
      <c r="P76" s="582"/>
      <c r="Q76" s="579"/>
      <c r="R76" s="579"/>
      <c r="S76" s="579"/>
      <c r="T76" s="579"/>
      <c r="U76" s="582"/>
      <c r="V76" s="579"/>
      <c r="W76" s="579"/>
      <c r="X76" s="579"/>
      <c r="Y76" s="579"/>
      <c r="Z76" s="582"/>
      <c r="AA76" s="579"/>
      <c r="AB76" s="579"/>
      <c r="AC76" s="579"/>
      <c r="AD76" s="579"/>
      <c r="AE76" s="582"/>
      <c r="AF76" s="579"/>
      <c r="AG76" s="579"/>
      <c r="AH76" s="579"/>
      <c r="AI76" s="579"/>
      <c r="AJ76" s="582"/>
      <c r="AK76" s="579"/>
      <c r="AL76" s="579"/>
      <c r="AM76" s="579"/>
      <c r="AN76" s="579"/>
      <c r="AO76" s="582"/>
      <c r="AP76" s="579"/>
      <c r="AQ76" s="579"/>
      <c r="AR76" s="579"/>
      <c r="AS76" s="579"/>
      <c r="AT76" s="582"/>
      <c r="AU76" s="579"/>
      <c r="AV76" s="579"/>
      <c r="AW76" s="579"/>
      <c r="AX76" s="579"/>
      <c r="AY76" s="582"/>
      <c r="AZ76" s="579"/>
      <c r="BA76" s="579"/>
      <c r="BB76" s="579"/>
      <c r="BC76" s="579"/>
      <c r="BD76" s="582"/>
      <c r="BE76" s="579"/>
      <c r="BF76" s="579"/>
      <c r="BG76" s="579"/>
      <c r="BH76" s="579"/>
      <c r="BI76" s="582"/>
      <c r="BJ76" s="579"/>
      <c r="BK76" s="579"/>
      <c r="BL76" s="579"/>
      <c r="BM76" s="579"/>
      <c r="BN76" s="582"/>
      <c r="BO76" s="579"/>
      <c r="BP76" s="579"/>
      <c r="BQ76" s="579"/>
      <c r="BR76" s="579"/>
      <c r="BS76" s="582"/>
      <c r="BT76" s="579"/>
      <c r="BU76" s="579"/>
      <c r="BV76" s="579"/>
      <c r="BW76" s="579"/>
      <c r="BX76" s="582"/>
      <c r="BY76" s="579"/>
      <c r="BZ76" s="579"/>
      <c r="CA76" s="579"/>
      <c r="CB76" s="579"/>
      <c r="CC76" s="582"/>
      <c r="CD76" s="579"/>
      <c r="CE76" s="579"/>
      <c r="CF76" s="579"/>
      <c r="CG76" s="579"/>
      <c r="CH76" s="582"/>
      <c r="CI76" s="579"/>
      <c r="CJ76" s="581"/>
      <c r="CK76" s="581"/>
      <c r="CL76" s="581"/>
      <c r="CM76" s="582"/>
      <c r="CN76" s="581"/>
      <c r="CO76" s="581"/>
      <c r="CP76" s="581"/>
      <c r="CQ76" s="581"/>
      <c r="CR76" s="582"/>
      <c r="CS76" s="581"/>
      <c r="CT76" s="579"/>
      <c r="CU76" s="579"/>
      <c r="CV76" s="579"/>
      <c r="CW76" s="582"/>
      <c r="CX76" s="579"/>
      <c r="CY76" s="579"/>
      <c r="CZ76" s="579"/>
      <c r="DA76" s="579"/>
      <c r="DB76" s="582"/>
      <c r="DC76" s="579"/>
      <c r="DD76" s="579"/>
      <c r="DE76" s="579"/>
      <c r="DF76" s="579"/>
      <c r="DG76" s="582"/>
      <c r="DH76" s="579"/>
      <c r="DI76" s="579"/>
      <c r="DJ76" s="579"/>
      <c r="DK76" s="579"/>
      <c r="DL76" s="579"/>
      <c r="DM76" s="579"/>
      <c r="DN76" s="579"/>
      <c r="DO76" s="579"/>
      <c r="DP76" s="579"/>
      <c r="DQ76" s="582"/>
      <c r="DR76" s="579"/>
      <c r="DS76" s="579"/>
      <c r="DT76" s="579"/>
      <c r="DU76" s="579"/>
      <c r="DV76" s="582"/>
      <c r="DW76" s="579"/>
      <c r="DX76" s="579"/>
      <c r="DY76" s="579"/>
      <c r="DZ76" s="579"/>
      <c r="EA76" s="582"/>
      <c r="EB76" s="579"/>
      <c r="EC76" s="579"/>
      <c r="ED76" s="579"/>
      <c r="EE76" s="579"/>
      <c r="EF76" s="582"/>
      <c r="EG76" s="579"/>
      <c r="EH76" s="579"/>
      <c r="EI76" s="579"/>
      <c r="EJ76" s="579"/>
      <c r="EK76" s="582"/>
      <c r="EL76" s="579"/>
      <c r="EM76" s="579"/>
      <c r="EN76" s="579"/>
      <c r="EO76" s="579"/>
      <c r="EP76" s="579"/>
      <c r="EQ76" s="579"/>
      <c r="ER76" s="579"/>
      <c r="ES76" s="428"/>
      <c r="ET76" s="428"/>
      <c r="EU76" s="428"/>
      <c r="EV76" s="428"/>
      <c r="EW76" s="365"/>
      <c r="EX76" s="365"/>
    </row>
    <row r="77" spans="1:156" ht="24" customHeight="1">
      <c r="A77" s="455" t="s">
        <v>627</v>
      </c>
      <c r="B77" s="427">
        <v>500</v>
      </c>
      <c r="C77" s="579"/>
      <c r="D77" s="579"/>
      <c r="E77" s="579"/>
      <c r="F77" s="582"/>
      <c r="G77" s="579"/>
      <c r="H77" s="579"/>
      <c r="I77" s="579"/>
      <c r="J77" s="579"/>
      <c r="K77" s="582"/>
      <c r="L77" s="579"/>
      <c r="M77" s="579"/>
      <c r="N77" s="579"/>
      <c r="O77" s="579"/>
      <c r="P77" s="582"/>
      <c r="Q77" s="579"/>
      <c r="R77" s="579"/>
      <c r="S77" s="579"/>
      <c r="T77" s="579"/>
      <c r="U77" s="582"/>
      <c r="V77" s="579"/>
      <c r="W77" s="579"/>
      <c r="X77" s="579"/>
      <c r="Y77" s="579"/>
      <c r="Z77" s="582"/>
      <c r="AA77" s="579"/>
      <c r="AB77" s="579"/>
      <c r="AC77" s="579"/>
      <c r="AD77" s="579"/>
      <c r="AE77" s="582"/>
      <c r="AF77" s="579"/>
      <c r="AG77" s="579"/>
      <c r="AH77" s="579"/>
      <c r="AI77" s="579"/>
      <c r="AJ77" s="582"/>
      <c r="AK77" s="579"/>
      <c r="AL77" s="579"/>
      <c r="AM77" s="579"/>
      <c r="AN77" s="579"/>
      <c r="AO77" s="582"/>
      <c r="AP77" s="579"/>
      <c r="AQ77" s="579"/>
      <c r="AR77" s="579"/>
      <c r="AS77" s="579"/>
      <c r="AT77" s="582"/>
      <c r="AU77" s="579"/>
      <c r="AV77" s="579"/>
      <c r="AW77" s="579"/>
      <c r="AX77" s="579"/>
      <c r="AY77" s="582"/>
      <c r="AZ77" s="579"/>
      <c r="BA77" s="579"/>
      <c r="BB77" s="579"/>
      <c r="BC77" s="579"/>
      <c r="BD77" s="582"/>
      <c r="BE77" s="579"/>
      <c r="BF77" s="579"/>
      <c r="BG77" s="579"/>
      <c r="BH77" s="579"/>
      <c r="BI77" s="582"/>
      <c r="BJ77" s="579"/>
      <c r="BK77" s="579"/>
      <c r="BL77" s="579"/>
      <c r="BM77" s="579"/>
      <c r="BN77" s="582"/>
      <c r="BO77" s="579"/>
      <c r="BP77" s="579"/>
      <c r="BQ77" s="579"/>
      <c r="BR77" s="579"/>
      <c r="BS77" s="582"/>
      <c r="BT77" s="579"/>
      <c r="BU77" s="579"/>
      <c r="BV77" s="579"/>
      <c r="BW77" s="579"/>
      <c r="BX77" s="582"/>
      <c r="BY77" s="579"/>
      <c r="BZ77" s="579"/>
      <c r="CA77" s="579"/>
      <c r="CB77" s="579"/>
      <c r="CC77" s="582"/>
      <c r="CD77" s="579"/>
      <c r="CE77" s="579"/>
      <c r="CF77" s="579"/>
      <c r="CG77" s="579"/>
      <c r="CH77" s="582"/>
      <c r="CI77" s="579"/>
      <c r="CJ77" s="581"/>
      <c r="CK77" s="581"/>
      <c r="CL77" s="581"/>
      <c r="CM77" s="582"/>
      <c r="CN77" s="581"/>
      <c r="CO77" s="581"/>
      <c r="CP77" s="581"/>
      <c r="CQ77" s="581"/>
      <c r="CR77" s="582"/>
      <c r="CS77" s="581"/>
      <c r="CT77" s="579"/>
      <c r="CU77" s="579"/>
      <c r="CV77" s="579"/>
      <c r="CW77" s="582"/>
      <c r="CX77" s="579"/>
      <c r="CY77" s="579"/>
      <c r="CZ77" s="579"/>
      <c r="DA77" s="579"/>
      <c r="DB77" s="582"/>
      <c r="DC77" s="579"/>
      <c r="DD77" s="579"/>
      <c r="DE77" s="579"/>
      <c r="DF77" s="579"/>
      <c r="DG77" s="582"/>
      <c r="DH77" s="579"/>
      <c r="DI77" s="579"/>
      <c r="DJ77" s="579"/>
      <c r="DK77" s="579"/>
      <c r="DL77" s="579"/>
      <c r="DM77" s="579"/>
      <c r="DN77" s="579"/>
      <c r="DO77" s="579"/>
      <c r="DP77" s="579"/>
      <c r="DQ77" s="582"/>
      <c r="DR77" s="579"/>
      <c r="DS77" s="579"/>
      <c r="DT77" s="579"/>
      <c r="DU77" s="579"/>
      <c r="DV77" s="582"/>
      <c r="DW77" s="579"/>
      <c r="DX77" s="579"/>
      <c r="DY77" s="579"/>
      <c r="DZ77" s="579"/>
      <c r="EA77" s="582"/>
      <c r="EB77" s="579"/>
      <c r="EC77" s="579"/>
      <c r="ED77" s="579"/>
      <c r="EE77" s="579"/>
      <c r="EF77" s="582"/>
      <c r="EG77" s="579"/>
      <c r="EH77" s="579"/>
      <c r="EI77" s="579"/>
      <c r="EJ77" s="579"/>
      <c r="EK77" s="582"/>
      <c r="EL77" s="579"/>
      <c r="EM77" s="579"/>
      <c r="EN77" s="579"/>
      <c r="EO77" s="579"/>
      <c r="EP77" s="579"/>
      <c r="EQ77" s="579"/>
      <c r="ER77" s="579"/>
      <c r="ES77" s="428"/>
      <c r="ET77" s="428"/>
      <c r="EU77" s="428"/>
      <c r="EV77" s="428"/>
      <c r="EW77" s="365"/>
      <c r="EX77" s="365"/>
    </row>
    <row r="78" spans="1:156" ht="24" customHeight="1">
      <c r="A78" s="455" t="s">
        <v>908</v>
      </c>
      <c r="B78" s="427">
        <v>520</v>
      </c>
      <c r="C78" s="579"/>
      <c r="D78" s="579"/>
      <c r="E78" s="579"/>
      <c r="F78" s="582"/>
      <c r="G78" s="579"/>
      <c r="H78" s="579"/>
      <c r="I78" s="579"/>
      <c r="J78" s="579"/>
      <c r="K78" s="582"/>
      <c r="L78" s="579"/>
      <c r="M78" s="579"/>
      <c r="N78" s="579"/>
      <c r="O78" s="579"/>
      <c r="P78" s="582"/>
      <c r="Q78" s="579"/>
      <c r="R78" s="579"/>
      <c r="S78" s="579"/>
      <c r="T78" s="579"/>
      <c r="U78" s="582"/>
      <c r="V78" s="579"/>
      <c r="W78" s="579"/>
      <c r="X78" s="579"/>
      <c r="Y78" s="579"/>
      <c r="Z78" s="582"/>
      <c r="AA78" s="579"/>
      <c r="AB78" s="579"/>
      <c r="AC78" s="579"/>
      <c r="AD78" s="579"/>
      <c r="AE78" s="582"/>
      <c r="AF78" s="579"/>
      <c r="AG78" s="579"/>
      <c r="AH78" s="579"/>
      <c r="AI78" s="579"/>
      <c r="AJ78" s="582"/>
      <c r="AK78" s="579"/>
      <c r="AL78" s="579"/>
      <c r="AM78" s="579"/>
      <c r="AN78" s="579"/>
      <c r="AO78" s="582"/>
      <c r="AP78" s="579"/>
      <c r="AQ78" s="579"/>
      <c r="AR78" s="579"/>
      <c r="AS78" s="579"/>
      <c r="AT78" s="582"/>
      <c r="AU78" s="579"/>
      <c r="AV78" s="579"/>
      <c r="AW78" s="579"/>
      <c r="AX78" s="579"/>
      <c r="AY78" s="582"/>
      <c r="AZ78" s="579"/>
      <c r="BA78" s="579"/>
      <c r="BB78" s="579"/>
      <c r="BC78" s="579"/>
      <c r="BD78" s="582"/>
      <c r="BE78" s="579"/>
      <c r="BF78" s="579"/>
      <c r="BG78" s="579"/>
      <c r="BH78" s="579"/>
      <c r="BI78" s="582"/>
      <c r="BJ78" s="579"/>
      <c r="BK78" s="579"/>
      <c r="BL78" s="579"/>
      <c r="BM78" s="579"/>
      <c r="BN78" s="582"/>
      <c r="BO78" s="579"/>
      <c r="BP78" s="579"/>
      <c r="BQ78" s="579"/>
      <c r="BR78" s="579"/>
      <c r="BS78" s="582"/>
      <c r="BT78" s="579"/>
      <c r="BU78" s="579"/>
      <c r="BV78" s="579"/>
      <c r="BW78" s="579"/>
      <c r="BX78" s="582"/>
      <c r="BY78" s="579"/>
      <c r="BZ78" s="579"/>
      <c r="CA78" s="579"/>
      <c r="CB78" s="579"/>
      <c r="CC78" s="582"/>
      <c r="CD78" s="579"/>
      <c r="CE78" s="579"/>
      <c r="CF78" s="579"/>
      <c r="CG78" s="579"/>
      <c r="CH78" s="582"/>
      <c r="CI78" s="579"/>
      <c r="CJ78" s="581"/>
      <c r="CK78" s="581"/>
      <c r="CL78" s="581"/>
      <c r="CM78" s="582"/>
      <c r="CN78" s="581"/>
      <c r="CO78" s="581"/>
      <c r="CP78" s="581"/>
      <c r="CQ78" s="581"/>
      <c r="CR78" s="582"/>
      <c r="CS78" s="581"/>
      <c r="CT78" s="579"/>
      <c r="CU78" s="579"/>
      <c r="CV78" s="579"/>
      <c r="CW78" s="582"/>
      <c r="CX78" s="579"/>
      <c r="CY78" s="579"/>
      <c r="CZ78" s="579"/>
      <c r="DA78" s="579"/>
      <c r="DB78" s="582"/>
      <c r="DC78" s="579"/>
      <c r="DD78" s="579"/>
      <c r="DE78" s="579"/>
      <c r="DF78" s="579"/>
      <c r="DG78" s="582"/>
      <c r="DH78" s="579"/>
      <c r="DI78" s="579"/>
      <c r="DJ78" s="579"/>
      <c r="DK78" s="579"/>
      <c r="DL78" s="579"/>
      <c r="DM78" s="579"/>
      <c r="DN78" s="579"/>
      <c r="DO78" s="579"/>
      <c r="DP78" s="579"/>
      <c r="DQ78" s="582"/>
      <c r="DR78" s="579"/>
      <c r="DS78" s="579"/>
      <c r="DT78" s="579"/>
      <c r="DU78" s="579"/>
      <c r="DV78" s="582"/>
      <c r="DW78" s="579"/>
      <c r="DX78" s="579"/>
      <c r="DY78" s="579"/>
      <c r="DZ78" s="579"/>
      <c r="EA78" s="582"/>
      <c r="EB78" s="579"/>
      <c r="EC78" s="579"/>
      <c r="ED78" s="579"/>
      <c r="EE78" s="579"/>
      <c r="EF78" s="582"/>
      <c r="EG78" s="579"/>
      <c r="EH78" s="579"/>
      <c r="EI78" s="579"/>
      <c r="EJ78" s="579"/>
      <c r="EK78" s="582"/>
      <c r="EL78" s="579"/>
      <c r="EM78" s="579"/>
      <c r="EN78" s="579"/>
      <c r="EO78" s="579"/>
      <c r="EP78" s="579"/>
      <c r="EQ78" s="579"/>
      <c r="ER78" s="579"/>
      <c r="ES78" s="428"/>
      <c r="EU78" s="601" t="s">
        <v>966</v>
      </c>
      <c r="EV78" s="428"/>
      <c r="EW78" s="365"/>
      <c r="EX78" s="365"/>
      <c r="EY78" s="365" t="s">
        <v>909</v>
      </c>
      <c r="EZ78" s="365"/>
    </row>
    <row r="79" spans="1:156" ht="24" customHeight="1">
      <c r="A79" s="455" t="s">
        <v>628</v>
      </c>
      <c r="B79" s="427">
        <v>530</v>
      </c>
      <c r="C79" s="579"/>
      <c r="D79" s="579"/>
      <c r="E79" s="579"/>
      <c r="F79" s="582"/>
      <c r="G79" s="579"/>
      <c r="H79" s="579"/>
      <c r="I79" s="579"/>
      <c r="J79" s="579"/>
      <c r="K79" s="582"/>
      <c r="L79" s="579"/>
      <c r="M79" s="579"/>
      <c r="N79" s="579"/>
      <c r="O79" s="579"/>
      <c r="P79" s="582"/>
      <c r="Q79" s="579"/>
      <c r="R79" s="579"/>
      <c r="S79" s="579"/>
      <c r="T79" s="579"/>
      <c r="U79" s="582"/>
      <c r="V79" s="579"/>
      <c r="W79" s="579"/>
      <c r="X79" s="579"/>
      <c r="Y79" s="579"/>
      <c r="Z79" s="582"/>
      <c r="AA79" s="579"/>
      <c r="AB79" s="579"/>
      <c r="AC79" s="579"/>
      <c r="AD79" s="579"/>
      <c r="AE79" s="582"/>
      <c r="AF79" s="579"/>
      <c r="AG79" s="579"/>
      <c r="AH79" s="579"/>
      <c r="AI79" s="579"/>
      <c r="AJ79" s="582"/>
      <c r="AK79" s="579"/>
      <c r="AL79" s="579"/>
      <c r="AM79" s="579"/>
      <c r="AN79" s="579"/>
      <c r="AO79" s="582"/>
      <c r="AP79" s="579"/>
      <c r="AQ79" s="579"/>
      <c r="AR79" s="579"/>
      <c r="AS79" s="579"/>
      <c r="AT79" s="582"/>
      <c r="AU79" s="579"/>
      <c r="AV79" s="579"/>
      <c r="AW79" s="579"/>
      <c r="AX79" s="579"/>
      <c r="AY79" s="582"/>
      <c r="AZ79" s="579"/>
      <c r="BA79" s="579"/>
      <c r="BB79" s="579"/>
      <c r="BC79" s="579"/>
      <c r="BD79" s="582"/>
      <c r="BE79" s="579"/>
      <c r="BF79" s="579"/>
      <c r="BG79" s="579"/>
      <c r="BH79" s="579"/>
      <c r="BI79" s="582"/>
      <c r="BJ79" s="579"/>
      <c r="BK79" s="579"/>
      <c r="BL79" s="579"/>
      <c r="BM79" s="579"/>
      <c r="BN79" s="582"/>
      <c r="BO79" s="579"/>
      <c r="BP79" s="579"/>
      <c r="BQ79" s="579"/>
      <c r="BR79" s="579"/>
      <c r="BS79" s="582"/>
      <c r="BT79" s="579"/>
      <c r="BU79" s="579"/>
      <c r="BV79" s="579"/>
      <c r="BW79" s="579"/>
      <c r="BX79" s="582"/>
      <c r="BY79" s="579"/>
      <c r="BZ79" s="579"/>
      <c r="CA79" s="579"/>
      <c r="CB79" s="579"/>
      <c r="CC79" s="582"/>
      <c r="CD79" s="579"/>
      <c r="CE79" s="579"/>
      <c r="CF79" s="579"/>
      <c r="CG79" s="579"/>
      <c r="CH79" s="582"/>
      <c r="CI79" s="579"/>
      <c r="CJ79" s="581"/>
      <c r="CK79" s="581"/>
      <c r="CL79" s="581"/>
      <c r="CM79" s="582"/>
      <c r="CN79" s="581"/>
      <c r="CO79" s="581"/>
      <c r="CP79" s="581"/>
      <c r="CQ79" s="581"/>
      <c r="CR79" s="582"/>
      <c r="CS79" s="581"/>
      <c r="CT79" s="579"/>
      <c r="CU79" s="579"/>
      <c r="CV79" s="579"/>
      <c r="CW79" s="582"/>
      <c r="CX79" s="579"/>
      <c r="CY79" s="579"/>
      <c r="CZ79" s="579"/>
      <c r="DA79" s="579"/>
      <c r="DB79" s="582"/>
      <c r="DC79" s="579"/>
      <c r="DD79" s="579"/>
      <c r="DE79" s="579"/>
      <c r="DF79" s="579"/>
      <c r="DG79" s="582"/>
      <c r="DH79" s="579"/>
      <c r="DI79" s="579"/>
      <c r="DJ79" s="579"/>
      <c r="DK79" s="579"/>
      <c r="DL79" s="579"/>
      <c r="DM79" s="579"/>
      <c r="DN79" s="579"/>
      <c r="DO79" s="579"/>
      <c r="DP79" s="579"/>
      <c r="DQ79" s="582"/>
      <c r="DR79" s="579"/>
      <c r="DS79" s="579"/>
      <c r="DT79" s="579"/>
      <c r="DU79" s="579"/>
      <c r="DV79" s="582"/>
      <c r="DW79" s="579"/>
      <c r="DX79" s="579"/>
      <c r="DY79" s="579"/>
      <c r="DZ79" s="579"/>
      <c r="EA79" s="582"/>
      <c r="EB79" s="579"/>
      <c r="EC79" s="579"/>
      <c r="ED79" s="579"/>
      <c r="EE79" s="579"/>
      <c r="EF79" s="582"/>
      <c r="EG79" s="579"/>
      <c r="EH79" s="579"/>
      <c r="EI79" s="579"/>
      <c r="EJ79" s="579"/>
      <c r="EK79" s="582"/>
      <c r="EL79" s="579"/>
      <c r="EM79" s="579"/>
      <c r="EN79" s="579"/>
      <c r="EO79" s="579"/>
      <c r="EP79" s="579"/>
      <c r="EQ79" s="579"/>
      <c r="ER79" s="579"/>
      <c r="ES79" s="428"/>
      <c r="EW79" s="365"/>
      <c r="EX79" s="365"/>
    </row>
    <row r="80" spans="1:156" ht="24" customHeight="1">
      <c r="A80" s="466" t="s">
        <v>629</v>
      </c>
      <c r="B80" s="427">
        <v>540</v>
      </c>
      <c r="C80" s="579"/>
      <c r="D80" s="579"/>
      <c r="E80" s="579"/>
      <c r="F80" s="582"/>
      <c r="G80" s="579"/>
      <c r="H80" s="579"/>
      <c r="I80" s="579"/>
      <c r="J80" s="579"/>
      <c r="K80" s="582"/>
      <c r="L80" s="579"/>
      <c r="M80" s="579"/>
      <c r="N80" s="579"/>
      <c r="O80" s="579"/>
      <c r="P80" s="582"/>
      <c r="Q80" s="579"/>
      <c r="R80" s="579"/>
      <c r="S80" s="579"/>
      <c r="T80" s="579"/>
      <c r="U80" s="582"/>
      <c r="V80" s="579"/>
      <c r="W80" s="579"/>
      <c r="X80" s="579"/>
      <c r="Y80" s="579"/>
      <c r="Z80" s="582"/>
      <c r="AA80" s="579"/>
      <c r="AB80" s="579"/>
      <c r="AC80" s="579"/>
      <c r="AD80" s="579"/>
      <c r="AE80" s="582"/>
      <c r="AF80" s="579"/>
      <c r="AG80" s="579"/>
      <c r="AH80" s="579"/>
      <c r="AI80" s="579"/>
      <c r="AJ80" s="582"/>
      <c r="AK80" s="579"/>
      <c r="AL80" s="579"/>
      <c r="AM80" s="579"/>
      <c r="AN80" s="579"/>
      <c r="AO80" s="582"/>
      <c r="AP80" s="579"/>
      <c r="AQ80" s="579"/>
      <c r="AR80" s="579"/>
      <c r="AS80" s="579"/>
      <c r="AT80" s="582"/>
      <c r="AU80" s="579"/>
      <c r="AV80" s="579"/>
      <c r="AW80" s="579"/>
      <c r="AX80" s="579"/>
      <c r="AY80" s="582"/>
      <c r="AZ80" s="579"/>
      <c r="BA80" s="579"/>
      <c r="BB80" s="579"/>
      <c r="BC80" s="579"/>
      <c r="BD80" s="582"/>
      <c r="BE80" s="579"/>
      <c r="BF80" s="579"/>
      <c r="BG80" s="579"/>
      <c r="BH80" s="579"/>
      <c r="BI80" s="582"/>
      <c r="BJ80" s="579"/>
      <c r="BK80" s="579"/>
      <c r="BL80" s="579"/>
      <c r="BM80" s="579"/>
      <c r="BN80" s="582"/>
      <c r="BO80" s="579"/>
      <c r="BP80" s="579"/>
      <c r="BQ80" s="579"/>
      <c r="BR80" s="579"/>
      <c r="BS80" s="582"/>
      <c r="BT80" s="579"/>
      <c r="BU80" s="579"/>
      <c r="BV80" s="579"/>
      <c r="BW80" s="579"/>
      <c r="BX80" s="582"/>
      <c r="BY80" s="579"/>
      <c r="BZ80" s="579"/>
      <c r="CA80" s="579"/>
      <c r="CB80" s="579"/>
      <c r="CC80" s="582"/>
      <c r="CD80" s="579"/>
      <c r="CE80" s="579"/>
      <c r="CF80" s="579"/>
      <c r="CG80" s="579"/>
      <c r="CH80" s="582"/>
      <c r="CI80" s="579"/>
      <c r="CJ80" s="581"/>
      <c r="CK80" s="581"/>
      <c r="CL80" s="581"/>
      <c r="CM80" s="582"/>
      <c r="CN80" s="581"/>
      <c r="CO80" s="581"/>
      <c r="CP80" s="581"/>
      <c r="CQ80" s="581"/>
      <c r="CR80" s="582"/>
      <c r="CS80" s="581"/>
      <c r="CT80" s="579"/>
      <c r="CU80" s="579"/>
      <c r="CV80" s="579"/>
      <c r="CW80" s="582"/>
      <c r="CX80" s="579"/>
      <c r="CY80" s="579"/>
      <c r="CZ80" s="579"/>
      <c r="DA80" s="579"/>
      <c r="DB80" s="582"/>
      <c r="DC80" s="579"/>
      <c r="DD80" s="579"/>
      <c r="DE80" s="579"/>
      <c r="DF80" s="579"/>
      <c r="DG80" s="582"/>
      <c r="DH80" s="579"/>
      <c r="DI80" s="579"/>
      <c r="DJ80" s="579"/>
      <c r="DK80" s="579"/>
      <c r="DL80" s="579"/>
      <c r="DM80" s="579"/>
      <c r="DN80" s="579"/>
      <c r="DO80" s="579"/>
      <c r="DP80" s="579"/>
      <c r="DQ80" s="582"/>
      <c r="DR80" s="579"/>
      <c r="DS80" s="579"/>
      <c r="DT80" s="579"/>
      <c r="DU80" s="579"/>
      <c r="DV80" s="582"/>
      <c r="DW80" s="579"/>
      <c r="DX80" s="579"/>
      <c r="DY80" s="579"/>
      <c r="DZ80" s="579"/>
      <c r="EA80" s="582"/>
      <c r="EB80" s="579"/>
      <c r="EC80" s="579"/>
      <c r="ED80" s="579"/>
      <c r="EE80" s="579"/>
      <c r="EF80" s="582"/>
      <c r="EG80" s="579"/>
      <c r="EH80" s="579"/>
      <c r="EI80" s="579"/>
      <c r="EJ80" s="579"/>
      <c r="EK80" s="582"/>
      <c r="EL80" s="579"/>
      <c r="EM80" s="579"/>
      <c r="EN80" s="579"/>
      <c r="EO80" s="579"/>
      <c r="EP80" s="579"/>
      <c r="EQ80" s="579"/>
      <c r="ER80" s="579"/>
      <c r="ES80" s="428"/>
      <c r="EW80" s="365"/>
      <c r="EX80" s="365"/>
    </row>
    <row r="81" spans="1:154" ht="24" customHeight="1">
      <c r="A81" s="449" t="s">
        <v>630</v>
      </c>
      <c r="B81" s="427">
        <v>550</v>
      </c>
      <c r="C81" s="579"/>
      <c r="D81" s="579"/>
      <c r="E81" s="579"/>
      <c r="F81" s="584"/>
      <c r="G81" s="579"/>
      <c r="H81" s="579"/>
      <c r="I81" s="579"/>
      <c r="J81" s="579"/>
      <c r="K81" s="579"/>
      <c r="L81" s="579"/>
      <c r="M81" s="579"/>
      <c r="N81" s="579"/>
      <c r="O81" s="579"/>
      <c r="P81" s="579"/>
      <c r="Q81" s="579"/>
      <c r="R81" s="579"/>
      <c r="S81" s="579"/>
      <c r="T81" s="579"/>
      <c r="U81" s="579"/>
      <c r="V81" s="579"/>
      <c r="W81" s="579"/>
      <c r="X81" s="579"/>
      <c r="Y81" s="579"/>
      <c r="Z81" s="579"/>
      <c r="AA81" s="579"/>
      <c r="AB81" s="579"/>
      <c r="AC81" s="579"/>
      <c r="AD81" s="579"/>
      <c r="AE81" s="579"/>
      <c r="AF81" s="579"/>
      <c r="AG81" s="579"/>
      <c r="AH81" s="579"/>
      <c r="AI81" s="579"/>
      <c r="AJ81" s="579"/>
      <c r="AK81" s="579"/>
      <c r="AL81" s="579"/>
      <c r="AM81" s="579"/>
      <c r="AN81" s="579"/>
      <c r="AO81" s="579"/>
      <c r="AP81" s="579"/>
      <c r="AQ81" s="579"/>
      <c r="AR81" s="579"/>
      <c r="AS81" s="579"/>
      <c r="AT81" s="579"/>
      <c r="AU81" s="579"/>
      <c r="AV81" s="579"/>
      <c r="AW81" s="579"/>
      <c r="AX81" s="579"/>
      <c r="AY81" s="579"/>
      <c r="AZ81" s="579"/>
      <c r="BA81" s="579"/>
      <c r="BB81" s="579"/>
      <c r="BC81" s="579"/>
      <c r="BD81" s="579"/>
      <c r="BE81" s="579"/>
      <c r="BF81" s="579"/>
      <c r="BG81" s="579"/>
      <c r="BH81" s="579"/>
      <c r="BI81" s="579"/>
      <c r="BJ81" s="579"/>
      <c r="BK81" s="579"/>
      <c r="BL81" s="579"/>
      <c r="BM81" s="579"/>
      <c r="BN81" s="579"/>
      <c r="BO81" s="579"/>
      <c r="BP81" s="579"/>
      <c r="BQ81" s="579"/>
      <c r="BR81" s="579"/>
      <c r="BS81" s="579"/>
      <c r="BT81" s="579"/>
      <c r="BU81" s="579"/>
      <c r="BV81" s="579"/>
      <c r="BW81" s="579"/>
      <c r="BX81" s="579"/>
      <c r="BY81" s="579"/>
      <c r="BZ81" s="579"/>
      <c r="CA81" s="579"/>
      <c r="CB81" s="579"/>
      <c r="CC81" s="579"/>
      <c r="CD81" s="579"/>
      <c r="CE81" s="579"/>
      <c r="CF81" s="579"/>
      <c r="CG81" s="579"/>
      <c r="CH81" s="579"/>
      <c r="CI81" s="579"/>
      <c r="CJ81" s="581"/>
      <c r="CK81" s="581"/>
      <c r="CL81" s="581"/>
      <c r="CM81" s="582"/>
      <c r="CN81" s="581"/>
      <c r="CO81" s="581"/>
      <c r="CP81" s="581"/>
      <c r="CQ81" s="581"/>
      <c r="CR81" s="582"/>
      <c r="CS81" s="581"/>
      <c r="CT81" s="579"/>
      <c r="CU81" s="579"/>
      <c r="CV81" s="579"/>
      <c r="CW81" s="579"/>
      <c r="CX81" s="579"/>
      <c r="CY81" s="579"/>
      <c r="CZ81" s="579"/>
      <c r="DA81" s="579"/>
      <c r="DB81" s="579"/>
      <c r="DC81" s="579"/>
      <c r="DD81" s="579"/>
      <c r="DE81" s="579"/>
      <c r="DF81" s="579"/>
      <c r="DG81" s="579"/>
      <c r="DH81" s="579"/>
      <c r="DI81" s="579"/>
      <c r="DJ81" s="579"/>
      <c r="DK81" s="579"/>
      <c r="DL81" s="579"/>
      <c r="DM81" s="579"/>
      <c r="DN81" s="579"/>
      <c r="DO81" s="579"/>
      <c r="DP81" s="579"/>
      <c r="DQ81" s="579"/>
      <c r="DR81" s="579"/>
      <c r="DS81" s="579"/>
      <c r="DT81" s="579"/>
      <c r="DU81" s="579"/>
      <c r="DV81" s="579"/>
      <c r="DW81" s="579"/>
      <c r="DX81" s="579"/>
      <c r="DY81" s="579"/>
      <c r="DZ81" s="579"/>
      <c r="EA81" s="579"/>
      <c r="EB81" s="579"/>
      <c r="EC81" s="579"/>
      <c r="ED81" s="579"/>
      <c r="EE81" s="579"/>
      <c r="EF81" s="579"/>
      <c r="EG81" s="579"/>
      <c r="EH81" s="579"/>
      <c r="EI81" s="579"/>
      <c r="EJ81" s="579"/>
      <c r="EK81" s="579"/>
      <c r="EL81" s="579"/>
      <c r="EM81" s="579"/>
      <c r="EN81" s="579"/>
      <c r="EO81" s="579"/>
      <c r="EP81" s="579"/>
      <c r="EQ81" s="579"/>
      <c r="ER81" s="579"/>
      <c r="ES81" s="606">
        <f>SUM(G81+L81+Q81+V81+AA81+AF81+AK81+AP81+AU81+AZ81+BE81+BJ81+BO81+BT81+BY81+CD81+CI81+CX81+DC81+DI81+DJ81+DK81+DL81+DR81+DW81+EB81+EG81+EM81+EN81+EO81+EP81)</f>
        <v>0</v>
      </c>
      <c r="ET81" s="428"/>
      <c r="EU81" s="606">
        <f>SUM(DM81+EQ81)</f>
        <v>0</v>
      </c>
      <c r="EW81" s="365"/>
      <c r="EX81" s="365"/>
    </row>
    <row r="82" spans="1:154" ht="24" customHeight="1">
      <c r="A82" s="468" t="s">
        <v>631</v>
      </c>
      <c r="B82" s="469"/>
      <c r="C82" s="581"/>
      <c r="D82" s="581"/>
      <c r="E82" s="581"/>
      <c r="F82" s="581"/>
      <c r="G82" s="581"/>
      <c r="H82" s="581"/>
      <c r="I82" s="581"/>
      <c r="J82" s="581"/>
      <c r="K82" s="581"/>
      <c r="L82" s="581"/>
      <c r="M82" s="581"/>
      <c r="N82" s="581"/>
      <c r="O82" s="581"/>
      <c r="P82" s="581"/>
      <c r="Q82" s="581"/>
      <c r="R82" s="581"/>
      <c r="S82" s="581"/>
      <c r="T82" s="581"/>
      <c r="U82" s="581"/>
      <c r="V82" s="581"/>
      <c r="W82" s="581"/>
      <c r="X82" s="581"/>
      <c r="Y82" s="581"/>
      <c r="Z82" s="581"/>
      <c r="AA82" s="581"/>
      <c r="AB82" s="581"/>
      <c r="AC82" s="581"/>
      <c r="AD82" s="581"/>
      <c r="AE82" s="581"/>
      <c r="AF82" s="581"/>
      <c r="AG82" s="581"/>
      <c r="AH82" s="581"/>
      <c r="AI82" s="581"/>
      <c r="AJ82" s="581"/>
      <c r="AK82" s="581"/>
      <c r="AL82" s="581"/>
      <c r="AM82" s="581"/>
      <c r="AN82" s="581"/>
      <c r="AO82" s="581"/>
      <c r="AP82" s="581"/>
      <c r="AQ82" s="581"/>
      <c r="AR82" s="581"/>
      <c r="AS82" s="581"/>
      <c r="AT82" s="581"/>
      <c r="AU82" s="581"/>
      <c r="AV82" s="581"/>
      <c r="AW82" s="581"/>
      <c r="AX82" s="581"/>
      <c r="AY82" s="581"/>
      <c r="AZ82" s="581"/>
      <c r="BA82" s="581"/>
      <c r="BB82" s="581"/>
      <c r="BC82" s="581"/>
      <c r="BD82" s="581"/>
      <c r="BE82" s="581"/>
      <c r="BF82" s="581"/>
      <c r="BG82" s="581"/>
      <c r="BH82" s="581"/>
      <c r="BI82" s="581"/>
      <c r="BJ82" s="581"/>
      <c r="BK82" s="581"/>
      <c r="BL82" s="581"/>
      <c r="BM82" s="581"/>
      <c r="BN82" s="581"/>
      <c r="BO82" s="581"/>
      <c r="BP82" s="581"/>
      <c r="BQ82" s="581"/>
      <c r="BR82" s="581"/>
      <c r="BS82" s="581"/>
      <c r="BT82" s="581"/>
      <c r="BU82" s="581"/>
      <c r="BV82" s="581"/>
      <c r="BW82" s="581"/>
      <c r="BX82" s="581"/>
      <c r="BY82" s="581"/>
      <c r="BZ82" s="581"/>
      <c r="CA82" s="581"/>
      <c r="CB82" s="581"/>
      <c r="CC82" s="581"/>
      <c r="CD82" s="581"/>
      <c r="CE82" s="581"/>
      <c r="CF82" s="581"/>
      <c r="CG82" s="581"/>
      <c r="CH82" s="581"/>
      <c r="CI82" s="581"/>
      <c r="CJ82" s="581"/>
      <c r="CK82" s="581"/>
      <c r="CL82" s="581"/>
      <c r="CM82" s="581"/>
      <c r="CN82" s="581"/>
      <c r="CO82" s="581"/>
      <c r="CP82" s="581"/>
      <c r="CQ82" s="581"/>
      <c r="CR82" s="581"/>
      <c r="CS82" s="581"/>
      <c r="CT82" s="581"/>
      <c r="CU82" s="581"/>
      <c r="CV82" s="581"/>
      <c r="CW82" s="581"/>
      <c r="CX82" s="581"/>
      <c r="CY82" s="581"/>
      <c r="CZ82" s="581"/>
      <c r="DA82" s="581"/>
      <c r="DB82" s="581"/>
      <c r="DC82" s="581"/>
      <c r="DD82" s="581"/>
      <c r="DE82" s="581"/>
      <c r="DF82" s="581"/>
      <c r="DG82" s="581"/>
      <c r="DH82" s="581"/>
      <c r="DI82" s="581"/>
      <c r="DJ82" s="581"/>
      <c r="DK82" s="581"/>
      <c r="DL82" s="581"/>
      <c r="DM82" s="581"/>
      <c r="DN82" s="581"/>
      <c r="DO82" s="581"/>
      <c r="DP82" s="581"/>
      <c r="DQ82" s="581"/>
      <c r="DR82" s="581"/>
      <c r="DS82" s="581"/>
      <c r="DT82" s="581"/>
      <c r="DU82" s="581"/>
      <c r="DV82" s="581"/>
      <c r="DW82" s="581"/>
      <c r="DX82" s="581"/>
      <c r="DY82" s="581"/>
      <c r="DZ82" s="581"/>
      <c r="EA82" s="581"/>
      <c r="EB82" s="581"/>
      <c r="EC82" s="581"/>
      <c r="ED82" s="581"/>
      <c r="EE82" s="581"/>
      <c r="EF82" s="581"/>
      <c r="EG82" s="581"/>
      <c r="EH82" s="581"/>
      <c r="EI82" s="581"/>
      <c r="EJ82" s="581"/>
      <c r="EK82" s="581"/>
      <c r="EL82" s="581"/>
      <c r="EM82" s="581"/>
      <c r="EN82" s="581"/>
      <c r="EO82" s="581"/>
      <c r="EP82" s="581"/>
      <c r="EQ82" s="581"/>
      <c r="ER82" s="581"/>
    </row>
    <row r="83" spans="1:154" ht="24" customHeight="1">
      <c r="A83" s="466" t="s">
        <v>632</v>
      </c>
      <c r="B83" s="427">
        <v>560</v>
      </c>
      <c r="C83" s="579"/>
      <c r="D83" s="579"/>
      <c r="E83" s="579"/>
      <c r="F83" s="584"/>
      <c r="G83" s="579"/>
      <c r="H83" s="579"/>
      <c r="I83" s="579"/>
      <c r="J83" s="579"/>
      <c r="K83" s="579"/>
      <c r="L83" s="579"/>
      <c r="M83" s="579"/>
      <c r="N83" s="579"/>
      <c r="O83" s="579"/>
      <c r="P83" s="579"/>
      <c r="Q83" s="579"/>
      <c r="R83" s="579"/>
      <c r="S83" s="579"/>
      <c r="T83" s="579"/>
      <c r="U83" s="579"/>
      <c r="V83" s="579"/>
      <c r="W83" s="579"/>
      <c r="X83" s="579"/>
      <c r="Y83" s="579"/>
      <c r="Z83" s="579"/>
      <c r="AA83" s="579"/>
      <c r="AB83" s="579"/>
      <c r="AC83" s="579"/>
      <c r="AD83" s="579"/>
      <c r="AE83" s="579"/>
      <c r="AF83" s="579"/>
      <c r="AG83" s="579"/>
      <c r="AH83" s="579"/>
      <c r="AI83" s="579"/>
      <c r="AJ83" s="579"/>
      <c r="AK83" s="579"/>
      <c r="AL83" s="579"/>
      <c r="AM83" s="579"/>
      <c r="AN83" s="579"/>
      <c r="AO83" s="579"/>
      <c r="AP83" s="579"/>
      <c r="AQ83" s="579"/>
      <c r="AR83" s="579"/>
      <c r="AS83" s="579"/>
      <c r="AT83" s="579"/>
      <c r="AU83" s="579"/>
      <c r="AV83" s="579"/>
      <c r="AW83" s="579"/>
      <c r="AX83" s="579"/>
      <c r="AY83" s="579"/>
      <c r="AZ83" s="579"/>
      <c r="BA83" s="579"/>
      <c r="BB83" s="579"/>
      <c r="BC83" s="579"/>
      <c r="BD83" s="579"/>
      <c r="BE83" s="579"/>
      <c r="BF83" s="579"/>
      <c r="BG83" s="579"/>
      <c r="BH83" s="579"/>
      <c r="BI83" s="579"/>
      <c r="BJ83" s="579"/>
      <c r="BK83" s="579"/>
      <c r="BL83" s="579"/>
      <c r="BM83" s="579"/>
      <c r="BN83" s="579"/>
      <c r="BO83" s="579"/>
      <c r="BP83" s="579"/>
      <c r="BQ83" s="579"/>
      <c r="BR83" s="579"/>
      <c r="BS83" s="579"/>
      <c r="BT83" s="579"/>
      <c r="BU83" s="579"/>
      <c r="BV83" s="579"/>
      <c r="BW83" s="579"/>
      <c r="BX83" s="579"/>
      <c r="BY83" s="579"/>
      <c r="BZ83" s="579"/>
      <c r="CA83" s="579"/>
      <c r="CB83" s="579"/>
      <c r="CC83" s="579"/>
      <c r="CD83" s="579"/>
      <c r="CE83" s="579"/>
      <c r="CF83" s="579"/>
      <c r="CG83" s="579"/>
      <c r="CH83" s="579"/>
      <c r="CI83" s="579"/>
      <c r="CJ83" s="581"/>
      <c r="CK83" s="581"/>
      <c r="CL83" s="581"/>
      <c r="CM83" s="582"/>
      <c r="CN83" s="581"/>
      <c r="CO83" s="581"/>
      <c r="CP83" s="581"/>
      <c r="CQ83" s="581"/>
      <c r="CR83" s="582"/>
      <c r="CS83" s="581"/>
      <c r="CT83" s="579"/>
      <c r="CU83" s="579"/>
      <c r="CV83" s="579"/>
      <c r="CW83" s="579"/>
      <c r="CX83" s="579"/>
      <c r="CY83" s="579"/>
      <c r="CZ83" s="579"/>
      <c r="DA83" s="579"/>
      <c r="DB83" s="579"/>
      <c r="DC83" s="579"/>
      <c r="DD83" s="579"/>
      <c r="DE83" s="579"/>
      <c r="DF83" s="579"/>
      <c r="DG83" s="579"/>
      <c r="DH83" s="579"/>
      <c r="DI83" s="579"/>
      <c r="DJ83" s="579"/>
      <c r="DK83" s="579"/>
      <c r="DL83" s="579"/>
      <c r="DM83" s="579"/>
      <c r="DN83" s="579"/>
      <c r="DO83" s="579"/>
      <c r="DP83" s="579"/>
      <c r="DQ83" s="579"/>
      <c r="DR83" s="579"/>
      <c r="DS83" s="579"/>
      <c r="DT83" s="579"/>
      <c r="DU83" s="579"/>
      <c r="DV83" s="579"/>
      <c r="DW83" s="579"/>
      <c r="DX83" s="579"/>
      <c r="DY83" s="579"/>
      <c r="DZ83" s="579"/>
      <c r="EA83" s="579"/>
      <c r="EB83" s="579"/>
      <c r="EC83" s="579"/>
      <c r="ED83" s="579"/>
      <c r="EE83" s="579"/>
      <c r="EF83" s="579"/>
      <c r="EG83" s="579"/>
      <c r="EH83" s="579"/>
      <c r="EI83" s="579"/>
      <c r="EJ83" s="579"/>
      <c r="EK83" s="579"/>
      <c r="EL83" s="579"/>
      <c r="EM83" s="579"/>
      <c r="EN83" s="579"/>
      <c r="EO83" s="579"/>
      <c r="EP83" s="579"/>
      <c r="EQ83" s="579"/>
      <c r="ER83" s="579"/>
      <c r="ES83" s="428"/>
      <c r="ET83" s="428"/>
      <c r="EU83" s="428"/>
      <c r="EW83" s="365"/>
      <c r="EX83" s="365"/>
    </row>
    <row r="84" spans="1:154" ht="24" customHeight="1">
      <c r="A84" s="466" t="s">
        <v>633</v>
      </c>
      <c r="B84" s="427">
        <v>570</v>
      </c>
      <c r="C84" s="579"/>
      <c r="D84" s="579"/>
      <c r="E84" s="579"/>
      <c r="F84" s="584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/>
      <c r="AX84" s="579"/>
      <c r="AY84" s="579"/>
      <c r="AZ84" s="579"/>
      <c r="BA84" s="579"/>
      <c r="BB84" s="579"/>
      <c r="BC84" s="579"/>
      <c r="BD84" s="579"/>
      <c r="BE84" s="579"/>
      <c r="BF84" s="579"/>
      <c r="BG84" s="579"/>
      <c r="BH84" s="579"/>
      <c r="BI84" s="579"/>
      <c r="BJ84" s="579"/>
      <c r="BK84" s="579"/>
      <c r="BL84" s="579"/>
      <c r="BM84" s="579"/>
      <c r="BN84" s="579"/>
      <c r="BO84" s="579"/>
      <c r="BP84" s="579"/>
      <c r="BQ84" s="579"/>
      <c r="BR84" s="579"/>
      <c r="BS84" s="579"/>
      <c r="BT84" s="579"/>
      <c r="BU84" s="579"/>
      <c r="BV84" s="579"/>
      <c r="BW84" s="579"/>
      <c r="BX84" s="579"/>
      <c r="BY84" s="579"/>
      <c r="BZ84" s="579"/>
      <c r="CA84" s="579"/>
      <c r="CB84" s="579"/>
      <c r="CC84" s="579"/>
      <c r="CD84" s="579"/>
      <c r="CE84" s="579"/>
      <c r="CF84" s="579"/>
      <c r="CG84" s="579"/>
      <c r="CH84" s="579"/>
      <c r="CI84" s="579"/>
      <c r="CJ84" s="581"/>
      <c r="CK84" s="581"/>
      <c r="CL84" s="581"/>
      <c r="CM84" s="582"/>
      <c r="CN84" s="581"/>
      <c r="CO84" s="581"/>
      <c r="CP84" s="581"/>
      <c r="CQ84" s="581"/>
      <c r="CR84" s="582"/>
      <c r="CS84" s="581"/>
      <c r="CT84" s="579"/>
      <c r="CU84" s="579"/>
      <c r="CV84" s="579"/>
      <c r="CW84" s="579"/>
      <c r="CX84" s="579"/>
      <c r="CY84" s="579"/>
      <c r="CZ84" s="579"/>
      <c r="DA84" s="579"/>
      <c r="DB84" s="579"/>
      <c r="DC84" s="579"/>
      <c r="DD84" s="579"/>
      <c r="DE84" s="579"/>
      <c r="DF84" s="579"/>
      <c r="DG84" s="579"/>
      <c r="DH84" s="579"/>
      <c r="DI84" s="579"/>
      <c r="DJ84" s="579"/>
      <c r="DK84" s="579"/>
      <c r="DL84" s="579"/>
      <c r="DM84" s="579"/>
      <c r="DN84" s="579"/>
      <c r="DO84" s="579"/>
      <c r="DP84" s="579"/>
      <c r="DQ84" s="579"/>
      <c r="DR84" s="579"/>
      <c r="DS84" s="579"/>
      <c r="DT84" s="579"/>
      <c r="DU84" s="579"/>
      <c r="DV84" s="579"/>
      <c r="DW84" s="579"/>
      <c r="DX84" s="579"/>
      <c r="DY84" s="579"/>
      <c r="DZ84" s="579"/>
      <c r="EA84" s="579"/>
      <c r="EB84" s="579"/>
      <c r="EC84" s="579"/>
      <c r="ED84" s="579"/>
      <c r="EE84" s="579"/>
      <c r="EF84" s="579"/>
      <c r="EG84" s="579"/>
      <c r="EH84" s="579"/>
      <c r="EI84" s="579"/>
      <c r="EJ84" s="579"/>
      <c r="EK84" s="579"/>
      <c r="EL84" s="579"/>
      <c r="EM84" s="579"/>
      <c r="EN84" s="579"/>
      <c r="EO84" s="579"/>
      <c r="EP84" s="579"/>
      <c r="EQ84" s="579"/>
      <c r="ER84" s="579"/>
      <c r="ES84" s="428"/>
      <c r="ET84" s="428"/>
      <c r="EU84" s="428"/>
      <c r="EW84" s="365"/>
      <c r="EX84" s="365"/>
    </row>
    <row r="85" spans="1:154" ht="24" customHeight="1">
      <c r="A85" s="466" t="s">
        <v>634</v>
      </c>
      <c r="B85" s="427">
        <v>580</v>
      </c>
      <c r="C85" s="579"/>
      <c r="D85" s="579"/>
      <c r="E85" s="579"/>
      <c r="F85" s="582"/>
      <c r="G85" s="579"/>
      <c r="H85" s="579"/>
      <c r="I85" s="579"/>
      <c r="J85" s="579"/>
      <c r="K85" s="582"/>
      <c r="L85" s="579"/>
      <c r="M85" s="579"/>
      <c r="N85" s="579"/>
      <c r="O85" s="579"/>
      <c r="P85" s="585"/>
      <c r="Q85" s="579"/>
      <c r="R85" s="579"/>
      <c r="S85" s="579"/>
      <c r="T85" s="579"/>
      <c r="U85" s="582"/>
      <c r="V85" s="579"/>
      <c r="W85" s="579"/>
      <c r="X85" s="579"/>
      <c r="Y85" s="579"/>
      <c r="Z85" s="582"/>
      <c r="AA85" s="579"/>
      <c r="AB85" s="579"/>
      <c r="AC85" s="579"/>
      <c r="AD85" s="579"/>
      <c r="AE85" s="582"/>
      <c r="AF85" s="579"/>
      <c r="AG85" s="579"/>
      <c r="AH85" s="579"/>
      <c r="AI85" s="579"/>
      <c r="AJ85" s="582"/>
      <c r="AK85" s="579"/>
      <c r="AL85" s="579"/>
      <c r="AM85" s="579"/>
      <c r="AN85" s="579"/>
      <c r="AO85" s="582"/>
      <c r="AP85" s="579"/>
      <c r="AQ85" s="579"/>
      <c r="AR85" s="579"/>
      <c r="AS85" s="579"/>
      <c r="AT85" s="582"/>
      <c r="AU85" s="579"/>
      <c r="AV85" s="579"/>
      <c r="AW85" s="579"/>
      <c r="AX85" s="579"/>
      <c r="AY85" s="582"/>
      <c r="AZ85" s="579"/>
      <c r="BA85" s="579"/>
      <c r="BB85" s="579"/>
      <c r="BC85" s="579"/>
      <c r="BD85" s="582"/>
      <c r="BE85" s="579"/>
      <c r="BF85" s="579"/>
      <c r="BG85" s="579"/>
      <c r="BH85" s="579"/>
      <c r="BI85" s="582"/>
      <c r="BJ85" s="579"/>
      <c r="BK85" s="579"/>
      <c r="BL85" s="579"/>
      <c r="BM85" s="579"/>
      <c r="BN85" s="582"/>
      <c r="BO85" s="579"/>
      <c r="BP85" s="579"/>
      <c r="BQ85" s="579"/>
      <c r="BR85" s="579"/>
      <c r="BS85" s="582"/>
      <c r="BT85" s="579"/>
      <c r="BU85" s="579"/>
      <c r="BV85" s="579"/>
      <c r="BW85" s="579"/>
      <c r="BX85" s="582"/>
      <c r="BY85" s="579"/>
      <c r="BZ85" s="579"/>
      <c r="CA85" s="579"/>
      <c r="CB85" s="579"/>
      <c r="CC85" s="582"/>
      <c r="CD85" s="579"/>
      <c r="CE85" s="579"/>
      <c r="CF85" s="579"/>
      <c r="CG85" s="579"/>
      <c r="CH85" s="582"/>
      <c r="CI85" s="579"/>
      <c r="CJ85" s="581"/>
      <c r="CK85" s="581"/>
      <c r="CL85" s="581"/>
      <c r="CM85" s="582"/>
      <c r="CN85" s="581"/>
      <c r="CO85" s="581"/>
      <c r="CP85" s="581"/>
      <c r="CQ85" s="581"/>
      <c r="CR85" s="582"/>
      <c r="CS85" s="581"/>
      <c r="CT85" s="579"/>
      <c r="CU85" s="579"/>
      <c r="CV85" s="579"/>
      <c r="CW85" s="582"/>
      <c r="CX85" s="579"/>
      <c r="CY85" s="579"/>
      <c r="CZ85" s="579"/>
      <c r="DA85" s="579"/>
      <c r="DB85" s="582"/>
      <c r="DC85" s="579"/>
      <c r="DD85" s="579"/>
      <c r="DE85" s="579"/>
      <c r="DF85" s="579"/>
      <c r="DG85" s="582"/>
      <c r="DH85" s="579"/>
      <c r="DI85" s="579"/>
      <c r="DJ85" s="579"/>
      <c r="DK85" s="579"/>
      <c r="DL85" s="579"/>
      <c r="DM85" s="579"/>
      <c r="DN85" s="579"/>
      <c r="DO85" s="579"/>
      <c r="DP85" s="579"/>
      <c r="DQ85" s="582"/>
      <c r="DR85" s="579"/>
      <c r="DS85" s="579"/>
      <c r="DT85" s="579"/>
      <c r="DU85" s="579"/>
      <c r="DV85" s="582"/>
      <c r="DW85" s="579"/>
      <c r="DX85" s="579"/>
      <c r="DY85" s="579"/>
      <c r="DZ85" s="579"/>
      <c r="EA85" s="582"/>
      <c r="EB85" s="579"/>
      <c r="EC85" s="579"/>
      <c r="ED85" s="579"/>
      <c r="EE85" s="579"/>
      <c r="EF85" s="582"/>
      <c r="EG85" s="579"/>
      <c r="EH85" s="579"/>
      <c r="EI85" s="579"/>
      <c r="EJ85" s="579"/>
      <c r="EK85" s="582"/>
      <c r="EL85" s="579"/>
      <c r="EM85" s="579"/>
      <c r="EN85" s="579"/>
      <c r="EO85" s="579"/>
      <c r="EP85" s="579"/>
      <c r="EQ85" s="579"/>
      <c r="ER85" s="579"/>
      <c r="ES85" s="428"/>
      <c r="ET85" s="428"/>
      <c r="EU85" s="428"/>
      <c r="EV85" s="428"/>
      <c r="EW85" s="365"/>
      <c r="EX85" s="365"/>
    </row>
    <row r="86" spans="1:154" ht="24" customHeight="1">
      <c r="A86" s="466" t="s">
        <v>635</v>
      </c>
      <c r="B86" s="427">
        <v>590</v>
      </c>
      <c r="C86" s="579"/>
      <c r="D86" s="579"/>
      <c r="E86" s="579"/>
      <c r="F86" s="582"/>
      <c r="G86" s="579"/>
      <c r="H86" s="579"/>
      <c r="I86" s="579"/>
      <c r="J86" s="579"/>
      <c r="K86" s="582"/>
      <c r="L86" s="579"/>
      <c r="M86" s="579"/>
      <c r="N86" s="579"/>
      <c r="O86" s="579"/>
      <c r="P86" s="585"/>
      <c r="Q86" s="579"/>
      <c r="R86" s="579"/>
      <c r="S86" s="579"/>
      <c r="T86" s="579"/>
      <c r="U86" s="582"/>
      <c r="V86" s="579"/>
      <c r="W86" s="579"/>
      <c r="X86" s="579"/>
      <c r="Y86" s="579"/>
      <c r="Z86" s="582"/>
      <c r="AA86" s="579"/>
      <c r="AB86" s="579"/>
      <c r="AC86" s="579"/>
      <c r="AD86" s="579"/>
      <c r="AE86" s="582"/>
      <c r="AF86" s="579"/>
      <c r="AG86" s="579"/>
      <c r="AH86" s="579"/>
      <c r="AI86" s="579"/>
      <c r="AJ86" s="582"/>
      <c r="AK86" s="579"/>
      <c r="AL86" s="579"/>
      <c r="AM86" s="579"/>
      <c r="AN86" s="579"/>
      <c r="AO86" s="582"/>
      <c r="AP86" s="579"/>
      <c r="AQ86" s="579"/>
      <c r="AR86" s="579"/>
      <c r="AS86" s="579"/>
      <c r="AT86" s="582"/>
      <c r="AU86" s="579"/>
      <c r="AV86" s="579"/>
      <c r="AW86" s="579"/>
      <c r="AX86" s="579"/>
      <c r="AY86" s="582"/>
      <c r="AZ86" s="579"/>
      <c r="BA86" s="579"/>
      <c r="BB86" s="579"/>
      <c r="BC86" s="579"/>
      <c r="BD86" s="582"/>
      <c r="BE86" s="579"/>
      <c r="BF86" s="579"/>
      <c r="BG86" s="579"/>
      <c r="BH86" s="579"/>
      <c r="BI86" s="582"/>
      <c r="BJ86" s="579"/>
      <c r="BK86" s="579"/>
      <c r="BL86" s="579"/>
      <c r="BM86" s="579"/>
      <c r="BN86" s="582"/>
      <c r="BO86" s="579"/>
      <c r="BP86" s="579"/>
      <c r="BQ86" s="579"/>
      <c r="BR86" s="579"/>
      <c r="BS86" s="582"/>
      <c r="BT86" s="579"/>
      <c r="BU86" s="579"/>
      <c r="BV86" s="579"/>
      <c r="BW86" s="579"/>
      <c r="BX86" s="582"/>
      <c r="BY86" s="579"/>
      <c r="BZ86" s="579"/>
      <c r="CA86" s="579"/>
      <c r="CB86" s="579"/>
      <c r="CC86" s="582"/>
      <c r="CD86" s="579"/>
      <c r="CE86" s="579"/>
      <c r="CF86" s="579"/>
      <c r="CG86" s="579"/>
      <c r="CH86" s="582"/>
      <c r="CI86" s="579"/>
      <c r="CJ86" s="581"/>
      <c r="CK86" s="581"/>
      <c r="CL86" s="581"/>
      <c r="CM86" s="582"/>
      <c r="CN86" s="581"/>
      <c r="CO86" s="581"/>
      <c r="CP86" s="581"/>
      <c r="CQ86" s="581"/>
      <c r="CR86" s="582"/>
      <c r="CS86" s="581"/>
      <c r="CT86" s="579"/>
      <c r="CU86" s="579"/>
      <c r="CV86" s="579"/>
      <c r="CW86" s="582"/>
      <c r="CX86" s="579"/>
      <c r="CY86" s="579"/>
      <c r="CZ86" s="579"/>
      <c r="DA86" s="579"/>
      <c r="DB86" s="582"/>
      <c r="DC86" s="579"/>
      <c r="DD86" s="579"/>
      <c r="DE86" s="579"/>
      <c r="DF86" s="579"/>
      <c r="DG86" s="582"/>
      <c r="DH86" s="579"/>
      <c r="DI86" s="579"/>
      <c r="DJ86" s="579"/>
      <c r="DK86" s="579"/>
      <c r="DL86" s="579"/>
      <c r="DM86" s="579"/>
      <c r="DN86" s="579"/>
      <c r="DO86" s="579"/>
      <c r="DP86" s="579"/>
      <c r="DQ86" s="582"/>
      <c r="DR86" s="579"/>
      <c r="DS86" s="579"/>
      <c r="DT86" s="579"/>
      <c r="DU86" s="579"/>
      <c r="DV86" s="582"/>
      <c r="DW86" s="579"/>
      <c r="DX86" s="579"/>
      <c r="DY86" s="579"/>
      <c r="DZ86" s="579"/>
      <c r="EA86" s="582"/>
      <c r="EB86" s="579"/>
      <c r="EC86" s="579"/>
      <c r="ED86" s="579"/>
      <c r="EE86" s="579"/>
      <c r="EF86" s="582"/>
      <c r="EG86" s="579"/>
      <c r="EH86" s="579"/>
      <c r="EI86" s="579"/>
      <c r="EJ86" s="579"/>
      <c r="EK86" s="582"/>
      <c r="EL86" s="579"/>
      <c r="EM86" s="579"/>
      <c r="EN86" s="579"/>
      <c r="EO86" s="579"/>
      <c r="EP86" s="579"/>
      <c r="EQ86" s="579"/>
      <c r="ER86" s="579"/>
      <c r="ES86" s="428"/>
      <c r="ET86" s="428"/>
      <c r="EU86" s="428"/>
      <c r="EV86" s="428"/>
      <c r="EW86" s="365"/>
      <c r="EX86" s="365"/>
    </row>
    <row r="87" spans="1:154" ht="24" customHeight="1">
      <c r="A87" s="470" t="s">
        <v>636</v>
      </c>
      <c r="B87" s="427">
        <v>600</v>
      </c>
      <c r="C87" s="579"/>
      <c r="D87" s="579"/>
      <c r="E87" s="579"/>
      <c r="F87" s="584"/>
      <c r="G87" s="579"/>
      <c r="H87" s="579"/>
      <c r="I87" s="579"/>
      <c r="J87" s="579"/>
      <c r="K87" s="579"/>
      <c r="L87" s="579"/>
      <c r="M87" s="579"/>
      <c r="N87" s="579"/>
      <c r="O87" s="579"/>
      <c r="P87" s="579"/>
      <c r="Q87" s="579"/>
      <c r="R87" s="579"/>
      <c r="S87" s="579"/>
      <c r="T87" s="579"/>
      <c r="U87" s="579"/>
      <c r="V87" s="579"/>
      <c r="W87" s="579"/>
      <c r="X87" s="579"/>
      <c r="Y87" s="579"/>
      <c r="Z87" s="579"/>
      <c r="AA87" s="579"/>
      <c r="AB87" s="579"/>
      <c r="AC87" s="579"/>
      <c r="AD87" s="579"/>
      <c r="AE87" s="579"/>
      <c r="AF87" s="579"/>
      <c r="AG87" s="579"/>
      <c r="AH87" s="579"/>
      <c r="AI87" s="579"/>
      <c r="AJ87" s="579"/>
      <c r="AK87" s="579"/>
      <c r="AL87" s="579"/>
      <c r="AM87" s="579"/>
      <c r="AN87" s="579"/>
      <c r="AO87" s="579"/>
      <c r="AP87" s="579"/>
      <c r="AQ87" s="579"/>
      <c r="AR87" s="579"/>
      <c r="AS87" s="579"/>
      <c r="AT87" s="579"/>
      <c r="AU87" s="579"/>
      <c r="AV87" s="579"/>
      <c r="AW87" s="579"/>
      <c r="AX87" s="579"/>
      <c r="AY87" s="579"/>
      <c r="AZ87" s="579"/>
      <c r="BA87" s="579"/>
      <c r="BB87" s="579"/>
      <c r="BC87" s="579"/>
      <c r="BD87" s="579"/>
      <c r="BE87" s="579"/>
      <c r="BF87" s="579"/>
      <c r="BG87" s="579"/>
      <c r="BH87" s="579"/>
      <c r="BI87" s="579"/>
      <c r="BJ87" s="579"/>
      <c r="BK87" s="579"/>
      <c r="BL87" s="579"/>
      <c r="BM87" s="579"/>
      <c r="BN87" s="579"/>
      <c r="BO87" s="579"/>
      <c r="BP87" s="579"/>
      <c r="BQ87" s="579"/>
      <c r="BR87" s="579"/>
      <c r="BS87" s="579"/>
      <c r="BT87" s="579"/>
      <c r="BU87" s="579"/>
      <c r="BV87" s="579"/>
      <c r="BW87" s="579"/>
      <c r="BX87" s="579"/>
      <c r="BY87" s="579"/>
      <c r="BZ87" s="579"/>
      <c r="CA87" s="579"/>
      <c r="CB87" s="579"/>
      <c r="CC87" s="579"/>
      <c r="CD87" s="579"/>
      <c r="CE87" s="579"/>
      <c r="CF87" s="579"/>
      <c r="CG87" s="579"/>
      <c r="CH87" s="579"/>
      <c r="CI87" s="579"/>
      <c r="CJ87" s="581"/>
      <c r="CK87" s="581"/>
      <c r="CL87" s="581"/>
      <c r="CM87" s="582"/>
      <c r="CN87" s="581"/>
      <c r="CO87" s="581"/>
      <c r="CP87" s="581"/>
      <c r="CQ87" s="581"/>
      <c r="CR87" s="582"/>
      <c r="CS87" s="581"/>
      <c r="CT87" s="579"/>
      <c r="CU87" s="579"/>
      <c r="CV87" s="579"/>
      <c r="CW87" s="579"/>
      <c r="CX87" s="579"/>
      <c r="CY87" s="579"/>
      <c r="CZ87" s="579"/>
      <c r="DA87" s="579"/>
      <c r="DB87" s="579"/>
      <c r="DC87" s="579"/>
      <c r="DD87" s="579"/>
      <c r="DE87" s="579"/>
      <c r="DF87" s="579"/>
      <c r="DG87" s="579"/>
      <c r="DH87" s="579"/>
      <c r="DI87" s="579"/>
      <c r="DJ87" s="579"/>
      <c r="DK87" s="579"/>
      <c r="DL87" s="579"/>
      <c r="DM87" s="579"/>
      <c r="DN87" s="579"/>
      <c r="DO87" s="579"/>
      <c r="DP87" s="579"/>
      <c r="DQ87" s="579"/>
      <c r="DR87" s="579"/>
      <c r="DS87" s="579"/>
      <c r="DT87" s="579"/>
      <c r="DU87" s="579"/>
      <c r="DV87" s="579"/>
      <c r="DW87" s="579"/>
      <c r="DX87" s="579"/>
      <c r="DY87" s="579"/>
      <c r="DZ87" s="579"/>
      <c r="EA87" s="579"/>
      <c r="EB87" s="579"/>
      <c r="EC87" s="579"/>
      <c r="ED87" s="579"/>
      <c r="EE87" s="579"/>
      <c r="EF87" s="579"/>
      <c r="EG87" s="579"/>
      <c r="EH87" s="579"/>
      <c r="EI87" s="579"/>
      <c r="EJ87" s="579"/>
      <c r="EK87" s="579"/>
      <c r="EL87" s="579"/>
      <c r="EM87" s="579"/>
      <c r="EN87" s="579"/>
      <c r="EO87" s="579"/>
      <c r="EP87" s="579"/>
      <c r="EQ87" s="579"/>
      <c r="ER87" s="579"/>
      <c r="ES87" s="428"/>
      <c r="ET87" s="428"/>
      <c r="EU87" s="428"/>
      <c r="EW87" s="365"/>
      <c r="EX87" s="365"/>
    </row>
    <row r="88" spans="1:154" ht="24" customHeight="1">
      <c r="A88" s="471" t="s">
        <v>637</v>
      </c>
      <c r="B88" s="427">
        <v>610</v>
      </c>
      <c r="C88" s="579"/>
      <c r="D88" s="579"/>
      <c r="E88" s="579"/>
      <c r="F88" s="584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  <c r="BB88" s="579"/>
      <c r="BC88" s="579"/>
      <c r="BD88" s="579"/>
      <c r="BE88" s="579"/>
      <c r="BF88" s="579"/>
      <c r="BG88" s="579"/>
      <c r="BH88" s="579"/>
      <c r="BI88" s="579"/>
      <c r="BJ88" s="579"/>
      <c r="BK88" s="579"/>
      <c r="BL88" s="579"/>
      <c r="BM88" s="579"/>
      <c r="BN88" s="579"/>
      <c r="BO88" s="579"/>
      <c r="BP88" s="579"/>
      <c r="BQ88" s="579"/>
      <c r="BR88" s="579"/>
      <c r="BS88" s="579"/>
      <c r="BT88" s="579"/>
      <c r="BU88" s="579"/>
      <c r="BV88" s="579"/>
      <c r="BW88" s="579"/>
      <c r="BX88" s="579"/>
      <c r="BY88" s="579"/>
      <c r="BZ88" s="579"/>
      <c r="CA88" s="579"/>
      <c r="CB88" s="579"/>
      <c r="CC88" s="579"/>
      <c r="CD88" s="579"/>
      <c r="CE88" s="579"/>
      <c r="CF88" s="579"/>
      <c r="CG88" s="579"/>
      <c r="CH88" s="579"/>
      <c r="CI88" s="579"/>
      <c r="CJ88" s="581"/>
      <c r="CK88" s="581"/>
      <c r="CL88" s="581"/>
      <c r="CM88" s="582"/>
      <c r="CN88" s="581"/>
      <c r="CO88" s="581"/>
      <c r="CP88" s="581"/>
      <c r="CQ88" s="581"/>
      <c r="CR88" s="582"/>
      <c r="CS88" s="581"/>
      <c r="CT88" s="579"/>
      <c r="CU88" s="579"/>
      <c r="CV88" s="579"/>
      <c r="CW88" s="579"/>
      <c r="CX88" s="579"/>
      <c r="CY88" s="579"/>
      <c r="CZ88" s="579"/>
      <c r="DA88" s="579"/>
      <c r="DB88" s="579"/>
      <c r="DC88" s="579"/>
      <c r="DD88" s="579"/>
      <c r="DE88" s="579"/>
      <c r="DF88" s="579"/>
      <c r="DG88" s="579"/>
      <c r="DH88" s="579"/>
      <c r="DI88" s="579"/>
      <c r="DJ88" s="579"/>
      <c r="DK88" s="579"/>
      <c r="DL88" s="579"/>
      <c r="DM88" s="579"/>
      <c r="DN88" s="579"/>
      <c r="DO88" s="579"/>
      <c r="DP88" s="579"/>
      <c r="DQ88" s="579"/>
      <c r="DR88" s="579"/>
      <c r="DS88" s="579"/>
      <c r="DT88" s="579"/>
      <c r="DU88" s="579"/>
      <c r="DV88" s="579"/>
      <c r="DW88" s="579"/>
      <c r="DX88" s="579"/>
      <c r="DY88" s="579"/>
      <c r="DZ88" s="579"/>
      <c r="EA88" s="579"/>
      <c r="EB88" s="579"/>
      <c r="EC88" s="579"/>
      <c r="ED88" s="579"/>
      <c r="EE88" s="579"/>
      <c r="EF88" s="579"/>
      <c r="EG88" s="579"/>
      <c r="EH88" s="579"/>
      <c r="EI88" s="579"/>
      <c r="EJ88" s="579"/>
      <c r="EK88" s="579"/>
      <c r="EL88" s="579"/>
      <c r="EM88" s="579"/>
      <c r="EN88" s="579"/>
      <c r="EO88" s="579"/>
      <c r="EP88" s="579"/>
      <c r="EQ88" s="579"/>
      <c r="ER88" s="579"/>
      <c r="ES88" s="428"/>
      <c r="ET88" s="428"/>
      <c r="EU88" s="428"/>
      <c r="EW88" s="365"/>
      <c r="EX88" s="365"/>
    </row>
    <row r="89" spans="1:154" ht="24" customHeight="1">
      <c r="A89" s="470" t="s">
        <v>638</v>
      </c>
      <c r="B89" s="427">
        <v>620</v>
      </c>
      <c r="C89" s="579"/>
      <c r="D89" s="579"/>
      <c r="E89" s="579"/>
      <c r="F89" s="584"/>
      <c r="G89" s="579"/>
      <c r="H89" s="579"/>
      <c r="I89" s="579"/>
      <c r="J89" s="579"/>
      <c r="K89" s="579"/>
      <c r="L89" s="579"/>
      <c r="M89" s="579"/>
      <c r="N89" s="579"/>
      <c r="O89" s="579"/>
      <c r="P89" s="579"/>
      <c r="Q89" s="579"/>
      <c r="R89" s="579"/>
      <c r="S89" s="579"/>
      <c r="T89" s="579"/>
      <c r="U89" s="579"/>
      <c r="V89" s="579"/>
      <c r="W89" s="579"/>
      <c r="X89" s="579"/>
      <c r="Y89" s="579"/>
      <c r="Z89" s="579"/>
      <c r="AA89" s="579"/>
      <c r="AB89" s="579"/>
      <c r="AC89" s="579"/>
      <c r="AD89" s="579"/>
      <c r="AE89" s="57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579"/>
      <c r="AV89" s="579"/>
      <c r="AW89" s="579"/>
      <c r="AX89" s="579"/>
      <c r="AY89" s="579"/>
      <c r="AZ89" s="579"/>
      <c r="BA89" s="579"/>
      <c r="BB89" s="579"/>
      <c r="BC89" s="579"/>
      <c r="BD89" s="579"/>
      <c r="BE89" s="579"/>
      <c r="BF89" s="579"/>
      <c r="BG89" s="579"/>
      <c r="BH89" s="579"/>
      <c r="BI89" s="579"/>
      <c r="BJ89" s="579"/>
      <c r="BK89" s="579"/>
      <c r="BL89" s="579"/>
      <c r="BM89" s="579"/>
      <c r="BN89" s="579"/>
      <c r="BO89" s="579"/>
      <c r="BP89" s="579"/>
      <c r="BQ89" s="579"/>
      <c r="BR89" s="579"/>
      <c r="BS89" s="579"/>
      <c r="BT89" s="579"/>
      <c r="BU89" s="579"/>
      <c r="BV89" s="579"/>
      <c r="BW89" s="579"/>
      <c r="BX89" s="579"/>
      <c r="BY89" s="579"/>
      <c r="BZ89" s="579"/>
      <c r="CA89" s="579"/>
      <c r="CB89" s="579"/>
      <c r="CC89" s="579"/>
      <c r="CD89" s="579"/>
      <c r="CE89" s="579"/>
      <c r="CF89" s="579"/>
      <c r="CG89" s="579"/>
      <c r="CH89" s="579"/>
      <c r="CI89" s="579"/>
      <c r="CJ89" s="581"/>
      <c r="CK89" s="581"/>
      <c r="CL89" s="581"/>
      <c r="CM89" s="582"/>
      <c r="CN89" s="581"/>
      <c r="CO89" s="581"/>
      <c r="CP89" s="581"/>
      <c r="CQ89" s="581"/>
      <c r="CR89" s="582"/>
      <c r="CS89" s="581"/>
      <c r="CT89" s="579"/>
      <c r="CU89" s="579"/>
      <c r="CV89" s="579"/>
      <c r="CW89" s="579"/>
      <c r="CX89" s="579"/>
      <c r="CY89" s="579"/>
      <c r="CZ89" s="579"/>
      <c r="DA89" s="579"/>
      <c r="DB89" s="579"/>
      <c r="DC89" s="579"/>
      <c r="DD89" s="579"/>
      <c r="DE89" s="579"/>
      <c r="DF89" s="579"/>
      <c r="DG89" s="579"/>
      <c r="DH89" s="579"/>
      <c r="DI89" s="579"/>
      <c r="DJ89" s="579"/>
      <c r="DK89" s="579"/>
      <c r="DL89" s="579"/>
      <c r="DM89" s="579"/>
      <c r="DN89" s="579"/>
      <c r="DO89" s="579"/>
      <c r="DP89" s="579"/>
      <c r="DQ89" s="579"/>
      <c r="DR89" s="579"/>
      <c r="DS89" s="579"/>
      <c r="DT89" s="579"/>
      <c r="DU89" s="579"/>
      <c r="DV89" s="579"/>
      <c r="DW89" s="579"/>
      <c r="DX89" s="579"/>
      <c r="DY89" s="579"/>
      <c r="DZ89" s="579"/>
      <c r="EA89" s="579"/>
      <c r="EB89" s="579"/>
      <c r="EC89" s="579"/>
      <c r="ED89" s="579"/>
      <c r="EE89" s="579"/>
      <c r="EF89" s="579"/>
      <c r="EG89" s="579"/>
      <c r="EH89" s="579"/>
      <c r="EI89" s="579"/>
      <c r="EJ89" s="579"/>
      <c r="EK89" s="579"/>
      <c r="EL89" s="579"/>
      <c r="EM89" s="579"/>
      <c r="EN89" s="579"/>
      <c r="EO89" s="579"/>
      <c r="EP89" s="579"/>
      <c r="EQ89" s="579"/>
      <c r="ER89" s="579"/>
      <c r="ES89" s="428"/>
      <c r="ET89" s="428"/>
      <c r="EU89" s="428"/>
      <c r="EW89" s="365"/>
      <c r="EX89" s="365"/>
    </row>
    <row r="90" spans="1:154" ht="24" customHeight="1">
      <c r="A90" s="470" t="s">
        <v>639</v>
      </c>
      <c r="B90" s="427">
        <v>630</v>
      </c>
      <c r="C90" s="579"/>
      <c r="D90" s="579"/>
      <c r="E90" s="579"/>
      <c r="F90" s="584"/>
      <c r="G90" s="579"/>
      <c r="H90" s="579"/>
      <c r="I90" s="579"/>
      <c r="J90" s="579"/>
      <c r="K90" s="579"/>
      <c r="L90" s="579"/>
      <c r="M90" s="579"/>
      <c r="N90" s="579"/>
      <c r="O90" s="579"/>
      <c r="P90" s="579"/>
      <c r="Q90" s="579"/>
      <c r="R90" s="579"/>
      <c r="S90" s="579"/>
      <c r="T90" s="579"/>
      <c r="U90" s="579"/>
      <c r="V90" s="579"/>
      <c r="W90" s="579"/>
      <c r="X90" s="579"/>
      <c r="Y90" s="579"/>
      <c r="Z90" s="579"/>
      <c r="AA90" s="579"/>
      <c r="AB90" s="579"/>
      <c r="AC90" s="579"/>
      <c r="AD90" s="579"/>
      <c r="AE90" s="579"/>
      <c r="AF90" s="579"/>
      <c r="AG90" s="579"/>
      <c r="AH90" s="579"/>
      <c r="AI90" s="579"/>
      <c r="AJ90" s="579"/>
      <c r="AK90" s="579"/>
      <c r="AL90" s="579"/>
      <c r="AM90" s="579"/>
      <c r="AN90" s="579"/>
      <c r="AO90" s="579"/>
      <c r="AP90" s="579"/>
      <c r="AQ90" s="579"/>
      <c r="AR90" s="579"/>
      <c r="AS90" s="579"/>
      <c r="AT90" s="579"/>
      <c r="AU90" s="579"/>
      <c r="AV90" s="579"/>
      <c r="AW90" s="579"/>
      <c r="AX90" s="579"/>
      <c r="AY90" s="579"/>
      <c r="AZ90" s="579"/>
      <c r="BA90" s="579"/>
      <c r="BB90" s="579"/>
      <c r="BC90" s="579"/>
      <c r="BD90" s="579"/>
      <c r="BE90" s="579"/>
      <c r="BF90" s="579"/>
      <c r="BG90" s="579"/>
      <c r="BH90" s="579"/>
      <c r="BI90" s="579"/>
      <c r="BJ90" s="579"/>
      <c r="BK90" s="579"/>
      <c r="BL90" s="579"/>
      <c r="BM90" s="579"/>
      <c r="BN90" s="579"/>
      <c r="BO90" s="579"/>
      <c r="BP90" s="579"/>
      <c r="BQ90" s="579"/>
      <c r="BR90" s="579"/>
      <c r="BS90" s="579"/>
      <c r="BT90" s="579"/>
      <c r="BU90" s="579"/>
      <c r="BV90" s="579"/>
      <c r="BW90" s="579"/>
      <c r="BX90" s="579"/>
      <c r="BY90" s="579"/>
      <c r="BZ90" s="579"/>
      <c r="CA90" s="579"/>
      <c r="CB90" s="579"/>
      <c r="CC90" s="579"/>
      <c r="CD90" s="579"/>
      <c r="CE90" s="579"/>
      <c r="CF90" s="579"/>
      <c r="CG90" s="579"/>
      <c r="CH90" s="579"/>
      <c r="CI90" s="579"/>
      <c r="CJ90" s="581"/>
      <c r="CK90" s="581"/>
      <c r="CL90" s="581"/>
      <c r="CM90" s="582"/>
      <c r="CN90" s="581"/>
      <c r="CO90" s="581"/>
      <c r="CP90" s="581"/>
      <c r="CQ90" s="581"/>
      <c r="CR90" s="582"/>
      <c r="CS90" s="581"/>
      <c r="CT90" s="579"/>
      <c r="CU90" s="579"/>
      <c r="CV90" s="579"/>
      <c r="CW90" s="579"/>
      <c r="CX90" s="579"/>
      <c r="CY90" s="579"/>
      <c r="CZ90" s="579"/>
      <c r="DA90" s="579"/>
      <c r="DB90" s="579"/>
      <c r="DC90" s="579"/>
      <c r="DD90" s="579"/>
      <c r="DE90" s="579"/>
      <c r="DF90" s="579"/>
      <c r="DG90" s="579"/>
      <c r="DH90" s="579"/>
      <c r="DI90" s="579"/>
      <c r="DJ90" s="579"/>
      <c r="DK90" s="579"/>
      <c r="DL90" s="579"/>
      <c r="DM90" s="579"/>
      <c r="DN90" s="579"/>
      <c r="DO90" s="579"/>
      <c r="DP90" s="579"/>
      <c r="DQ90" s="579"/>
      <c r="DR90" s="579"/>
      <c r="DS90" s="579"/>
      <c r="DT90" s="579"/>
      <c r="DU90" s="579"/>
      <c r="DV90" s="579"/>
      <c r="DW90" s="579"/>
      <c r="DX90" s="579"/>
      <c r="DY90" s="579"/>
      <c r="DZ90" s="579"/>
      <c r="EA90" s="579"/>
      <c r="EB90" s="579"/>
      <c r="EC90" s="579"/>
      <c r="ED90" s="579"/>
      <c r="EE90" s="579"/>
      <c r="EF90" s="579"/>
      <c r="EG90" s="579"/>
      <c r="EH90" s="579"/>
      <c r="EI90" s="579"/>
      <c r="EJ90" s="579"/>
      <c r="EK90" s="579"/>
      <c r="EL90" s="579"/>
      <c r="EM90" s="579"/>
      <c r="EN90" s="579"/>
      <c r="EO90" s="579"/>
      <c r="EP90" s="579"/>
      <c r="EQ90" s="579"/>
      <c r="ER90" s="579"/>
      <c r="ES90" s="428"/>
      <c r="ET90" s="428"/>
      <c r="EU90" s="428"/>
      <c r="EW90" s="365"/>
      <c r="EX90" s="365"/>
    </row>
    <row r="91" spans="1:154" ht="24" customHeight="1">
      <c r="A91" s="470" t="s">
        <v>640</v>
      </c>
      <c r="B91" s="427">
        <v>640</v>
      </c>
      <c r="C91" s="579"/>
      <c r="D91" s="579"/>
      <c r="E91" s="579"/>
      <c r="F91" s="584"/>
      <c r="G91" s="579"/>
      <c r="H91" s="579"/>
      <c r="I91" s="579"/>
      <c r="J91" s="579"/>
      <c r="K91" s="579"/>
      <c r="L91" s="579"/>
      <c r="M91" s="579"/>
      <c r="N91" s="579"/>
      <c r="O91" s="579"/>
      <c r="P91" s="579"/>
      <c r="Q91" s="579"/>
      <c r="R91" s="579"/>
      <c r="S91" s="579"/>
      <c r="T91" s="579"/>
      <c r="U91" s="579"/>
      <c r="V91" s="579"/>
      <c r="W91" s="579"/>
      <c r="X91" s="579"/>
      <c r="Y91" s="579"/>
      <c r="Z91" s="579"/>
      <c r="AA91" s="579"/>
      <c r="AB91" s="579"/>
      <c r="AC91" s="579"/>
      <c r="AD91" s="579"/>
      <c r="AE91" s="579"/>
      <c r="AF91" s="579"/>
      <c r="AG91" s="579"/>
      <c r="AH91" s="579"/>
      <c r="AI91" s="579"/>
      <c r="AJ91" s="579"/>
      <c r="AK91" s="579"/>
      <c r="AL91" s="579"/>
      <c r="AM91" s="579"/>
      <c r="AN91" s="579"/>
      <c r="AO91" s="579"/>
      <c r="AP91" s="579"/>
      <c r="AQ91" s="579"/>
      <c r="AR91" s="579"/>
      <c r="AS91" s="579"/>
      <c r="AT91" s="579"/>
      <c r="AU91" s="579"/>
      <c r="AV91" s="579"/>
      <c r="AW91" s="579"/>
      <c r="AX91" s="579"/>
      <c r="AY91" s="579"/>
      <c r="AZ91" s="579"/>
      <c r="BA91" s="579"/>
      <c r="BB91" s="579"/>
      <c r="BC91" s="579"/>
      <c r="BD91" s="579"/>
      <c r="BE91" s="579"/>
      <c r="BF91" s="579"/>
      <c r="BG91" s="579"/>
      <c r="BH91" s="579"/>
      <c r="BI91" s="579"/>
      <c r="BJ91" s="579"/>
      <c r="BK91" s="579"/>
      <c r="BL91" s="579"/>
      <c r="BM91" s="579"/>
      <c r="BN91" s="579"/>
      <c r="BO91" s="579"/>
      <c r="BP91" s="579"/>
      <c r="BQ91" s="579"/>
      <c r="BR91" s="579"/>
      <c r="BS91" s="579"/>
      <c r="BT91" s="579"/>
      <c r="BU91" s="579"/>
      <c r="BV91" s="579"/>
      <c r="BW91" s="579"/>
      <c r="BX91" s="579"/>
      <c r="BY91" s="579"/>
      <c r="BZ91" s="579"/>
      <c r="CA91" s="579"/>
      <c r="CB91" s="579"/>
      <c r="CC91" s="579"/>
      <c r="CD91" s="579"/>
      <c r="CE91" s="579"/>
      <c r="CF91" s="579"/>
      <c r="CG91" s="579"/>
      <c r="CH91" s="579"/>
      <c r="CI91" s="579"/>
      <c r="CJ91" s="581"/>
      <c r="CK91" s="581"/>
      <c r="CL91" s="581"/>
      <c r="CM91" s="582"/>
      <c r="CN91" s="581"/>
      <c r="CO91" s="581"/>
      <c r="CP91" s="581"/>
      <c r="CQ91" s="581"/>
      <c r="CR91" s="582"/>
      <c r="CS91" s="581"/>
      <c r="CT91" s="579"/>
      <c r="CU91" s="579"/>
      <c r="CV91" s="579"/>
      <c r="CW91" s="579"/>
      <c r="CX91" s="579"/>
      <c r="CY91" s="579"/>
      <c r="CZ91" s="579"/>
      <c r="DA91" s="579"/>
      <c r="DB91" s="579"/>
      <c r="DC91" s="579"/>
      <c r="DD91" s="579"/>
      <c r="DE91" s="579"/>
      <c r="DF91" s="579"/>
      <c r="DG91" s="579"/>
      <c r="DH91" s="579"/>
      <c r="DI91" s="579"/>
      <c r="DJ91" s="579"/>
      <c r="DK91" s="579"/>
      <c r="DL91" s="579"/>
      <c r="DM91" s="579"/>
      <c r="DN91" s="581"/>
      <c r="DO91" s="581"/>
      <c r="DP91" s="581"/>
      <c r="DQ91" s="582"/>
      <c r="DR91" s="581"/>
      <c r="DS91" s="581"/>
      <c r="DT91" s="581"/>
      <c r="DU91" s="581"/>
      <c r="DV91" s="582"/>
      <c r="DW91" s="581"/>
      <c r="DX91" s="581"/>
      <c r="DY91" s="581"/>
      <c r="DZ91" s="581"/>
      <c r="EA91" s="582"/>
      <c r="EB91" s="581"/>
      <c r="EC91" s="581"/>
      <c r="ED91" s="581"/>
      <c r="EE91" s="581"/>
      <c r="EF91" s="582"/>
      <c r="EG91" s="581"/>
      <c r="EH91" s="581"/>
      <c r="EI91" s="581"/>
      <c r="EJ91" s="581"/>
      <c r="EK91" s="582"/>
      <c r="EL91" s="581"/>
      <c r="EM91" s="581"/>
      <c r="EN91" s="581"/>
      <c r="EO91" s="581"/>
      <c r="EP91" s="581"/>
      <c r="EQ91" s="581"/>
      <c r="ER91" s="579"/>
      <c r="ES91" s="428"/>
      <c r="ET91" s="428"/>
      <c r="EU91" s="428"/>
      <c r="EW91" s="365"/>
      <c r="EX91" s="365"/>
    </row>
    <row r="92" spans="1:154" ht="24" customHeight="1">
      <c r="A92" s="470" t="s">
        <v>641</v>
      </c>
      <c r="B92" s="427">
        <v>650</v>
      </c>
      <c r="C92" s="579"/>
      <c r="D92" s="579"/>
      <c r="E92" s="579"/>
      <c r="F92" s="584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79"/>
      <c r="R92" s="579"/>
      <c r="S92" s="579"/>
      <c r="T92" s="579"/>
      <c r="U92" s="579"/>
      <c r="V92" s="579"/>
      <c r="W92" s="579"/>
      <c r="X92" s="579"/>
      <c r="Y92" s="579"/>
      <c r="Z92" s="579"/>
      <c r="AA92" s="579"/>
      <c r="AB92" s="579"/>
      <c r="AC92" s="579"/>
      <c r="AD92" s="579"/>
      <c r="AE92" s="57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579"/>
      <c r="AV92" s="579"/>
      <c r="AW92" s="579"/>
      <c r="AX92" s="579"/>
      <c r="AY92" s="579"/>
      <c r="AZ92" s="579"/>
      <c r="BA92" s="579"/>
      <c r="BB92" s="579"/>
      <c r="BC92" s="579"/>
      <c r="BD92" s="579"/>
      <c r="BE92" s="579"/>
      <c r="BF92" s="579"/>
      <c r="BG92" s="579"/>
      <c r="BH92" s="579"/>
      <c r="BI92" s="579"/>
      <c r="BJ92" s="579"/>
      <c r="BK92" s="579"/>
      <c r="BL92" s="579"/>
      <c r="BM92" s="579"/>
      <c r="BN92" s="579"/>
      <c r="BO92" s="579"/>
      <c r="BP92" s="579"/>
      <c r="BQ92" s="579"/>
      <c r="BR92" s="579"/>
      <c r="BS92" s="579"/>
      <c r="BT92" s="579"/>
      <c r="BU92" s="579"/>
      <c r="BV92" s="579"/>
      <c r="BW92" s="579"/>
      <c r="BX92" s="579"/>
      <c r="BY92" s="579"/>
      <c r="BZ92" s="579"/>
      <c r="CA92" s="579"/>
      <c r="CB92" s="579"/>
      <c r="CC92" s="579"/>
      <c r="CD92" s="579"/>
      <c r="CE92" s="579"/>
      <c r="CF92" s="579"/>
      <c r="CG92" s="579"/>
      <c r="CH92" s="579"/>
      <c r="CI92" s="579"/>
      <c r="CJ92" s="581"/>
      <c r="CK92" s="581"/>
      <c r="CL92" s="581"/>
      <c r="CM92" s="582"/>
      <c r="CN92" s="581"/>
      <c r="CO92" s="581"/>
      <c r="CP92" s="581"/>
      <c r="CQ92" s="581"/>
      <c r="CR92" s="582"/>
      <c r="CS92" s="581"/>
      <c r="CT92" s="579"/>
      <c r="CU92" s="579"/>
      <c r="CV92" s="579"/>
      <c r="CW92" s="579"/>
      <c r="CX92" s="579"/>
      <c r="CY92" s="579"/>
      <c r="CZ92" s="579"/>
      <c r="DA92" s="579"/>
      <c r="DB92" s="579"/>
      <c r="DC92" s="579"/>
      <c r="DD92" s="579"/>
      <c r="DE92" s="579"/>
      <c r="DF92" s="579"/>
      <c r="DG92" s="579"/>
      <c r="DH92" s="579"/>
      <c r="DI92" s="579"/>
      <c r="DJ92" s="579"/>
      <c r="DK92" s="579"/>
      <c r="DL92" s="579"/>
      <c r="DM92" s="579"/>
      <c r="DN92" s="581"/>
      <c r="DO92" s="581"/>
      <c r="DP92" s="581"/>
      <c r="DQ92" s="582"/>
      <c r="DR92" s="581"/>
      <c r="DS92" s="581"/>
      <c r="DT92" s="581"/>
      <c r="DU92" s="581"/>
      <c r="DV92" s="582"/>
      <c r="DW92" s="581"/>
      <c r="DX92" s="581"/>
      <c r="DY92" s="581"/>
      <c r="DZ92" s="581"/>
      <c r="EA92" s="582"/>
      <c r="EB92" s="581"/>
      <c r="EC92" s="581"/>
      <c r="ED92" s="581"/>
      <c r="EE92" s="581"/>
      <c r="EF92" s="582"/>
      <c r="EG92" s="581"/>
      <c r="EH92" s="581"/>
      <c r="EI92" s="581"/>
      <c r="EJ92" s="581"/>
      <c r="EK92" s="582"/>
      <c r="EL92" s="581"/>
      <c r="EM92" s="581"/>
      <c r="EN92" s="581"/>
      <c r="EO92" s="581"/>
      <c r="EP92" s="581"/>
      <c r="EQ92" s="581"/>
      <c r="ER92" s="579"/>
      <c r="ES92" s="428"/>
      <c r="ET92" s="428"/>
      <c r="EU92" s="428"/>
      <c r="EW92" s="365"/>
      <c r="EX92" s="365"/>
    </row>
    <row r="93" spans="1:154" ht="24" customHeight="1">
      <c r="A93" s="470" t="s">
        <v>642</v>
      </c>
      <c r="B93" s="427">
        <v>660</v>
      </c>
      <c r="C93" s="579"/>
      <c r="D93" s="579"/>
      <c r="E93" s="579"/>
      <c r="F93" s="584"/>
      <c r="G93" s="579"/>
      <c r="H93" s="579"/>
      <c r="I93" s="579"/>
      <c r="J93" s="579"/>
      <c r="K93" s="579"/>
      <c r="L93" s="579"/>
      <c r="M93" s="579"/>
      <c r="N93" s="579"/>
      <c r="O93" s="579"/>
      <c r="P93" s="579"/>
      <c r="Q93" s="579"/>
      <c r="R93" s="579"/>
      <c r="S93" s="579"/>
      <c r="T93" s="579"/>
      <c r="U93" s="579"/>
      <c r="V93" s="579"/>
      <c r="W93" s="579"/>
      <c r="X93" s="579"/>
      <c r="Y93" s="579"/>
      <c r="Z93" s="579"/>
      <c r="AA93" s="579"/>
      <c r="AB93" s="579"/>
      <c r="AC93" s="579"/>
      <c r="AD93" s="579"/>
      <c r="AE93" s="579"/>
      <c r="AF93" s="579"/>
      <c r="AG93" s="579"/>
      <c r="AH93" s="579"/>
      <c r="AI93" s="579"/>
      <c r="AJ93" s="579"/>
      <c r="AK93" s="579"/>
      <c r="AL93" s="579"/>
      <c r="AM93" s="579"/>
      <c r="AN93" s="579"/>
      <c r="AO93" s="579"/>
      <c r="AP93" s="579"/>
      <c r="AQ93" s="579"/>
      <c r="AR93" s="579"/>
      <c r="AS93" s="579"/>
      <c r="AT93" s="579"/>
      <c r="AU93" s="579"/>
      <c r="AV93" s="579"/>
      <c r="AW93" s="579"/>
      <c r="AX93" s="579"/>
      <c r="AY93" s="579"/>
      <c r="AZ93" s="579"/>
      <c r="BA93" s="579"/>
      <c r="BB93" s="579"/>
      <c r="BC93" s="579"/>
      <c r="BD93" s="579"/>
      <c r="BE93" s="579"/>
      <c r="BF93" s="579"/>
      <c r="BG93" s="579"/>
      <c r="BH93" s="579"/>
      <c r="BI93" s="579"/>
      <c r="BJ93" s="579"/>
      <c r="BK93" s="579"/>
      <c r="BL93" s="579"/>
      <c r="BM93" s="579"/>
      <c r="BN93" s="579"/>
      <c r="BO93" s="579"/>
      <c r="BP93" s="579"/>
      <c r="BQ93" s="579"/>
      <c r="BR93" s="579"/>
      <c r="BS93" s="579"/>
      <c r="BT93" s="579"/>
      <c r="BU93" s="579"/>
      <c r="BV93" s="579"/>
      <c r="BW93" s="579"/>
      <c r="BX93" s="579"/>
      <c r="BY93" s="579"/>
      <c r="BZ93" s="579"/>
      <c r="CA93" s="579"/>
      <c r="CB93" s="579"/>
      <c r="CC93" s="579"/>
      <c r="CD93" s="579"/>
      <c r="CE93" s="579"/>
      <c r="CF93" s="579"/>
      <c r="CG93" s="579"/>
      <c r="CH93" s="579"/>
      <c r="CI93" s="579"/>
      <c r="CJ93" s="581"/>
      <c r="CK93" s="581"/>
      <c r="CL93" s="581"/>
      <c r="CM93" s="582"/>
      <c r="CN93" s="581"/>
      <c r="CO93" s="581"/>
      <c r="CP93" s="581"/>
      <c r="CQ93" s="581"/>
      <c r="CR93" s="582"/>
      <c r="CS93" s="581"/>
      <c r="CT93" s="579"/>
      <c r="CU93" s="579"/>
      <c r="CV93" s="579"/>
      <c r="CW93" s="579"/>
      <c r="CX93" s="579"/>
      <c r="CY93" s="579"/>
      <c r="CZ93" s="579"/>
      <c r="DA93" s="579"/>
      <c r="DB93" s="579"/>
      <c r="DC93" s="579"/>
      <c r="DD93" s="579"/>
      <c r="DE93" s="579"/>
      <c r="DF93" s="579"/>
      <c r="DG93" s="579"/>
      <c r="DH93" s="579"/>
      <c r="DI93" s="579"/>
      <c r="DJ93" s="579"/>
      <c r="DK93" s="579"/>
      <c r="DL93" s="579"/>
      <c r="DM93" s="579"/>
      <c r="DN93" s="581"/>
      <c r="DO93" s="581"/>
      <c r="DP93" s="581"/>
      <c r="DQ93" s="582"/>
      <c r="DR93" s="581"/>
      <c r="DS93" s="581"/>
      <c r="DT93" s="581"/>
      <c r="DU93" s="581"/>
      <c r="DV93" s="582"/>
      <c r="DW93" s="581"/>
      <c r="DX93" s="581"/>
      <c r="DY93" s="581"/>
      <c r="DZ93" s="581"/>
      <c r="EA93" s="582"/>
      <c r="EB93" s="581"/>
      <c r="EC93" s="581"/>
      <c r="ED93" s="581"/>
      <c r="EE93" s="581"/>
      <c r="EF93" s="582"/>
      <c r="EG93" s="581"/>
      <c r="EH93" s="581"/>
      <c r="EI93" s="581"/>
      <c r="EJ93" s="581"/>
      <c r="EK93" s="582"/>
      <c r="EL93" s="581"/>
      <c r="EM93" s="581"/>
      <c r="EN93" s="581"/>
      <c r="EO93" s="581"/>
      <c r="EP93" s="581"/>
      <c r="EQ93" s="581"/>
      <c r="ER93" s="579"/>
      <c r="ES93" s="428"/>
      <c r="ET93" s="428"/>
      <c r="EU93" s="428"/>
      <c r="EW93" s="365"/>
      <c r="EX93" s="365"/>
    </row>
    <row r="94" spans="1:154" ht="24" customHeight="1">
      <c r="A94" s="470" t="s">
        <v>643</v>
      </c>
      <c r="B94" s="427">
        <v>670</v>
      </c>
      <c r="C94" s="579"/>
      <c r="D94" s="579"/>
      <c r="E94" s="579"/>
      <c r="F94" s="584"/>
      <c r="G94" s="579"/>
      <c r="H94" s="579"/>
      <c r="I94" s="579"/>
      <c r="J94" s="579"/>
      <c r="K94" s="579"/>
      <c r="L94" s="579"/>
      <c r="M94" s="579"/>
      <c r="N94" s="579"/>
      <c r="O94" s="579"/>
      <c r="P94" s="579"/>
      <c r="Q94" s="579"/>
      <c r="R94" s="579"/>
      <c r="S94" s="579"/>
      <c r="T94" s="579"/>
      <c r="U94" s="579"/>
      <c r="V94" s="579"/>
      <c r="W94" s="579"/>
      <c r="X94" s="579"/>
      <c r="Y94" s="579"/>
      <c r="Z94" s="579"/>
      <c r="AA94" s="579"/>
      <c r="AB94" s="579"/>
      <c r="AC94" s="579"/>
      <c r="AD94" s="579"/>
      <c r="AE94" s="579"/>
      <c r="AF94" s="579"/>
      <c r="AG94" s="579"/>
      <c r="AH94" s="579"/>
      <c r="AI94" s="579"/>
      <c r="AJ94" s="579"/>
      <c r="AK94" s="579"/>
      <c r="AL94" s="579"/>
      <c r="AM94" s="579"/>
      <c r="AN94" s="579"/>
      <c r="AO94" s="579"/>
      <c r="AP94" s="579"/>
      <c r="AQ94" s="579"/>
      <c r="AR94" s="579"/>
      <c r="AS94" s="579"/>
      <c r="AT94" s="579"/>
      <c r="AU94" s="579"/>
      <c r="AV94" s="579"/>
      <c r="AW94" s="579"/>
      <c r="AX94" s="579"/>
      <c r="AY94" s="579"/>
      <c r="AZ94" s="579"/>
      <c r="BA94" s="579"/>
      <c r="BB94" s="579"/>
      <c r="BC94" s="579"/>
      <c r="BD94" s="579"/>
      <c r="BE94" s="579"/>
      <c r="BF94" s="579"/>
      <c r="BG94" s="579"/>
      <c r="BH94" s="579"/>
      <c r="BI94" s="579"/>
      <c r="BJ94" s="579"/>
      <c r="BK94" s="579"/>
      <c r="BL94" s="579"/>
      <c r="BM94" s="579"/>
      <c r="BN94" s="579"/>
      <c r="BO94" s="579"/>
      <c r="BP94" s="579"/>
      <c r="BQ94" s="579"/>
      <c r="BR94" s="579"/>
      <c r="BS94" s="579"/>
      <c r="BT94" s="579"/>
      <c r="BU94" s="579"/>
      <c r="BV94" s="579"/>
      <c r="BW94" s="579"/>
      <c r="BX94" s="579"/>
      <c r="BY94" s="579"/>
      <c r="BZ94" s="579"/>
      <c r="CA94" s="579"/>
      <c r="CB94" s="579"/>
      <c r="CC94" s="579"/>
      <c r="CD94" s="579"/>
      <c r="CE94" s="579"/>
      <c r="CF94" s="579"/>
      <c r="CG94" s="579"/>
      <c r="CH94" s="579"/>
      <c r="CI94" s="579"/>
      <c r="CJ94" s="581"/>
      <c r="CK94" s="581"/>
      <c r="CL94" s="581"/>
      <c r="CM94" s="582"/>
      <c r="CN94" s="581"/>
      <c r="CO94" s="581"/>
      <c r="CP94" s="581"/>
      <c r="CQ94" s="581"/>
      <c r="CR94" s="582"/>
      <c r="CS94" s="581"/>
      <c r="CT94" s="579"/>
      <c r="CU94" s="579"/>
      <c r="CV94" s="579"/>
      <c r="CW94" s="579"/>
      <c r="CX94" s="579"/>
      <c r="CY94" s="579"/>
      <c r="CZ94" s="579"/>
      <c r="DA94" s="579"/>
      <c r="DB94" s="579"/>
      <c r="DC94" s="579"/>
      <c r="DD94" s="579"/>
      <c r="DE94" s="579"/>
      <c r="DF94" s="579"/>
      <c r="DG94" s="579"/>
      <c r="DH94" s="579"/>
      <c r="DI94" s="579"/>
      <c r="DJ94" s="579"/>
      <c r="DK94" s="579"/>
      <c r="DL94" s="579"/>
      <c r="DM94" s="579"/>
      <c r="DN94" s="581"/>
      <c r="DO94" s="581"/>
      <c r="DP94" s="581"/>
      <c r="DQ94" s="582"/>
      <c r="DR94" s="581"/>
      <c r="DS94" s="581"/>
      <c r="DT94" s="581"/>
      <c r="DU94" s="581"/>
      <c r="DV94" s="582"/>
      <c r="DW94" s="581"/>
      <c r="DX94" s="581"/>
      <c r="DY94" s="581"/>
      <c r="DZ94" s="581"/>
      <c r="EA94" s="582"/>
      <c r="EB94" s="581"/>
      <c r="EC94" s="581"/>
      <c r="ED94" s="581"/>
      <c r="EE94" s="581"/>
      <c r="EF94" s="582"/>
      <c r="EG94" s="581"/>
      <c r="EH94" s="581"/>
      <c r="EI94" s="581"/>
      <c r="EJ94" s="581"/>
      <c r="EK94" s="582"/>
      <c r="EL94" s="581"/>
      <c r="EM94" s="581"/>
      <c r="EN94" s="581"/>
      <c r="EO94" s="581"/>
      <c r="EP94" s="581"/>
      <c r="EQ94" s="581"/>
      <c r="ER94" s="579"/>
      <c r="ES94" s="428"/>
      <c r="ET94" s="428"/>
      <c r="EU94" s="428"/>
      <c r="EW94" s="365"/>
      <c r="EX94" s="365"/>
    </row>
    <row r="95" spans="1:154" ht="24" customHeight="1">
      <c r="A95" s="470" t="s">
        <v>644</v>
      </c>
      <c r="B95" s="427">
        <v>680</v>
      </c>
      <c r="C95" s="579"/>
      <c r="D95" s="579"/>
      <c r="E95" s="579"/>
      <c r="F95" s="584"/>
      <c r="G95" s="579"/>
      <c r="H95" s="579"/>
      <c r="I95" s="579"/>
      <c r="J95" s="579"/>
      <c r="K95" s="579"/>
      <c r="L95" s="579"/>
      <c r="M95" s="579"/>
      <c r="N95" s="579"/>
      <c r="O95" s="579"/>
      <c r="P95" s="579"/>
      <c r="Q95" s="579"/>
      <c r="R95" s="579"/>
      <c r="S95" s="579"/>
      <c r="T95" s="579"/>
      <c r="U95" s="579"/>
      <c r="V95" s="579"/>
      <c r="W95" s="579"/>
      <c r="X95" s="579"/>
      <c r="Y95" s="579"/>
      <c r="Z95" s="579"/>
      <c r="AA95" s="579"/>
      <c r="AB95" s="579"/>
      <c r="AC95" s="579"/>
      <c r="AD95" s="579"/>
      <c r="AE95" s="579"/>
      <c r="AF95" s="579"/>
      <c r="AG95" s="579"/>
      <c r="AH95" s="579"/>
      <c r="AI95" s="579"/>
      <c r="AJ95" s="579"/>
      <c r="AK95" s="579"/>
      <c r="AL95" s="579"/>
      <c r="AM95" s="579"/>
      <c r="AN95" s="579"/>
      <c r="AO95" s="579"/>
      <c r="AP95" s="579"/>
      <c r="AQ95" s="579"/>
      <c r="AR95" s="579"/>
      <c r="AS95" s="579"/>
      <c r="AT95" s="579"/>
      <c r="AU95" s="579"/>
      <c r="AV95" s="579"/>
      <c r="AW95" s="579"/>
      <c r="AX95" s="579"/>
      <c r="AY95" s="579"/>
      <c r="AZ95" s="579"/>
      <c r="BA95" s="579"/>
      <c r="BB95" s="579"/>
      <c r="BC95" s="579"/>
      <c r="BD95" s="579"/>
      <c r="BE95" s="579"/>
      <c r="BF95" s="579"/>
      <c r="BG95" s="579"/>
      <c r="BH95" s="579"/>
      <c r="BI95" s="579"/>
      <c r="BJ95" s="579"/>
      <c r="BK95" s="579"/>
      <c r="BL95" s="579"/>
      <c r="BM95" s="579"/>
      <c r="BN95" s="579"/>
      <c r="BO95" s="579"/>
      <c r="BP95" s="579"/>
      <c r="BQ95" s="579"/>
      <c r="BR95" s="579"/>
      <c r="BS95" s="579"/>
      <c r="BT95" s="579"/>
      <c r="BU95" s="579"/>
      <c r="BV95" s="579"/>
      <c r="BW95" s="579"/>
      <c r="BX95" s="579"/>
      <c r="BY95" s="579"/>
      <c r="BZ95" s="579"/>
      <c r="CA95" s="579"/>
      <c r="CB95" s="579"/>
      <c r="CC95" s="579"/>
      <c r="CD95" s="579"/>
      <c r="CE95" s="579"/>
      <c r="CF95" s="579"/>
      <c r="CG95" s="579"/>
      <c r="CH95" s="579"/>
      <c r="CI95" s="579"/>
      <c r="CJ95" s="581"/>
      <c r="CK95" s="581"/>
      <c r="CL95" s="581"/>
      <c r="CM95" s="582"/>
      <c r="CN95" s="581"/>
      <c r="CO95" s="581"/>
      <c r="CP95" s="581"/>
      <c r="CQ95" s="581"/>
      <c r="CR95" s="582"/>
      <c r="CS95" s="581"/>
      <c r="CT95" s="579"/>
      <c r="CU95" s="579"/>
      <c r="CV95" s="579"/>
      <c r="CW95" s="579"/>
      <c r="CX95" s="579"/>
      <c r="CY95" s="579"/>
      <c r="CZ95" s="579"/>
      <c r="DA95" s="579"/>
      <c r="DB95" s="579"/>
      <c r="DC95" s="579"/>
      <c r="DD95" s="579"/>
      <c r="DE95" s="579"/>
      <c r="DF95" s="579"/>
      <c r="DG95" s="579"/>
      <c r="DH95" s="579"/>
      <c r="DI95" s="579"/>
      <c r="DJ95" s="579"/>
      <c r="DK95" s="579"/>
      <c r="DL95" s="579"/>
      <c r="DM95" s="579"/>
      <c r="DN95" s="581"/>
      <c r="DO95" s="581"/>
      <c r="DP95" s="581"/>
      <c r="DQ95" s="582"/>
      <c r="DR95" s="581"/>
      <c r="DS95" s="581"/>
      <c r="DT95" s="581"/>
      <c r="DU95" s="581"/>
      <c r="DV95" s="582"/>
      <c r="DW95" s="581"/>
      <c r="DX95" s="581"/>
      <c r="DY95" s="581"/>
      <c r="DZ95" s="581"/>
      <c r="EA95" s="582"/>
      <c r="EB95" s="581"/>
      <c r="EC95" s="581"/>
      <c r="ED95" s="581"/>
      <c r="EE95" s="581"/>
      <c r="EF95" s="582"/>
      <c r="EG95" s="581"/>
      <c r="EH95" s="581"/>
      <c r="EI95" s="581"/>
      <c r="EJ95" s="581"/>
      <c r="EK95" s="582"/>
      <c r="EL95" s="581"/>
      <c r="EM95" s="581"/>
      <c r="EN95" s="581"/>
      <c r="EO95" s="581"/>
      <c r="EP95" s="581"/>
      <c r="EQ95" s="581"/>
      <c r="ER95" s="579"/>
      <c r="ES95" s="428"/>
      <c r="ET95" s="428"/>
      <c r="EU95" s="428"/>
      <c r="EW95" s="365"/>
      <c r="EX95" s="365"/>
    </row>
    <row r="96" spans="1:154" ht="24" customHeight="1">
      <c r="A96" s="470" t="s">
        <v>645</v>
      </c>
      <c r="B96" s="427">
        <v>690</v>
      </c>
      <c r="C96" s="579"/>
      <c r="D96" s="579"/>
      <c r="E96" s="579"/>
      <c r="F96" s="584"/>
      <c r="G96" s="579"/>
      <c r="H96" s="579"/>
      <c r="I96" s="579"/>
      <c r="J96" s="579"/>
      <c r="K96" s="579"/>
      <c r="L96" s="579"/>
      <c r="M96" s="579"/>
      <c r="N96" s="579"/>
      <c r="O96" s="579"/>
      <c r="P96" s="579"/>
      <c r="Q96" s="579"/>
      <c r="R96" s="579"/>
      <c r="S96" s="579"/>
      <c r="T96" s="579"/>
      <c r="U96" s="579"/>
      <c r="V96" s="579"/>
      <c r="W96" s="579"/>
      <c r="X96" s="579"/>
      <c r="Y96" s="579"/>
      <c r="Z96" s="579"/>
      <c r="AA96" s="579"/>
      <c r="AB96" s="579"/>
      <c r="AC96" s="579"/>
      <c r="AD96" s="579"/>
      <c r="AE96" s="57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579"/>
      <c r="AV96" s="579"/>
      <c r="AW96" s="579"/>
      <c r="AX96" s="579"/>
      <c r="AY96" s="579"/>
      <c r="AZ96" s="579"/>
      <c r="BA96" s="579"/>
      <c r="BB96" s="579"/>
      <c r="BC96" s="579"/>
      <c r="BD96" s="579"/>
      <c r="BE96" s="579"/>
      <c r="BF96" s="579"/>
      <c r="BG96" s="579"/>
      <c r="BH96" s="579"/>
      <c r="BI96" s="579"/>
      <c r="BJ96" s="579"/>
      <c r="BK96" s="579"/>
      <c r="BL96" s="579"/>
      <c r="BM96" s="579"/>
      <c r="BN96" s="579"/>
      <c r="BO96" s="579"/>
      <c r="BP96" s="579"/>
      <c r="BQ96" s="579"/>
      <c r="BR96" s="579"/>
      <c r="BS96" s="579"/>
      <c r="BT96" s="579"/>
      <c r="BU96" s="579"/>
      <c r="BV96" s="579"/>
      <c r="BW96" s="579"/>
      <c r="BX96" s="579"/>
      <c r="BY96" s="579"/>
      <c r="BZ96" s="579"/>
      <c r="CA96" s="579"/>
      <c r="CB96" s="579"/>
      <c r="CC96" s="579"/>
      <c r="CD96" s="579"/>
      <c r="CE96" s="579"/>
      <c r="CF96" s="579"/>
      <c r="CG96" s="579"/>
      <c r="CH96" s="579"/>
      <c r="CI96" s="579"/>
      <c r="CJ96" s="581"/>
      <c r="CK96" s="581"/>
      <c r="CL96" s="581"/>
      <c r="CM96" s="582"/>
      <c r="CN96" s="581"/>
      <c r="CO96" s="581"/>
      <c r="CP96" s="581"/>
      <c r="CQ96" s="581"/>
      <c r="CR96" s="582"/>
      <c r="CS96" s="581"/>
      <c r="CT96" s="579"/>
      <c r="CU96" s="579"/>
      <c r="CV96" s="579"/>
      <c r="CW96" s="579"/>
      <c r="CX96" s="579"/>
      <c r="CY96" s="579"/>
      <c r="CZ96" s="579"/>
      <c r="DA96" s="579"/>
      <c r="DB96" s="579"/>
      <c r="DC96" s="579"/>
      <c r="DD96" s="579"/>
      <c r="DE96" s="579"/>
      <c r="DF96" s="579"/>
      <c r="DG96" s="579"/>
      <c r="DH96" s="579"/>
      <c r="DI96" s="579"/>
      <c r="DJ96" s="579"/>
      <c r="DK96" s="579"/>
      <c r="DL96" s="579"/>
      <c r="DM96" s="579"/>
      <c r="DN96" s="581"/>
      <c r="DO96" s="581"/>
      <c r="DP96" s="581"/>
      <c r="DQ96" s="582"/>
      <c r="DR96" s="581"/>
      <c r="DS96" s="581"/>
      <c r="DT96" s="581"/>
      <c r="DU96" s="581"/>
      <c r="DV96" s="582"/>
      <c r="DW96" s="581"/>
      <c r="DX96" s="581"/>
      <c r="DY96" s="581"/>
      <c r="DZ96" s="581"/>
      <c r="EA96" s="582"/>
      <c r="EB96" s="581"/>
      <c r="EC96" s="581"/>
      <c r="ED96" s="581"/>
      <c r="EE96" s="581"/>
      <c r="EF96" s="582"/>
      <c r="EG96" s="581"/>
      <c r="EH96" s="581"/>
      <c r="EI96" s="581"/>
      <c r="EJ96" s="581"/>
      <c r="EK96" s="582"/>
      <c r="EL96" s="581"/>
      <c r="EM96" s="581"/>
      <c r="EN96" s="581"/>
      <c r="EO96" s="581"/>
      <c r="EP96" s="581"/>
      <c r="EQ96" s="581"/>
      <c r="ER96" s="579"/>
      <c r="ES96" s="428"/>
      <c r="ET96" s="428"/>
      <c r="EU96" s="428"/>
      <c r="EW96" s="365"/>
      <c r="EX96" s="365"/>
    </row>
    <row r="97" spans="1:154" ht="24" customHeight="1">
      <c r="A97" s="470" t="s">
        <v>646</v>
      </c>
      <c r="B97" s="427">
        <v>700</v>
      </c>
      <c r="C97" s="579"/>
      <c r="D97" s="579"/>
      <c r="E97" s="579"/>
      <c r="F97" s="584"/>
      <c r="G97" s="579"/>
      <c r="H97" s="579"/>
      <c r="I97" s="579"/>
      <c r="J97" s="579"/>
      <c r="K97" s="579"/>
      <c r="L97" s="579"/>
      <c r="M97" s="579"/>
      <c r="N97" s="579"/>
      <c r="O97" s="579"/>
      <c r="P97" s="579"/>
      <c r="Q97" s="579"/>
      <c r="R97" s="579"/>
      <c r="S97" s="579"/>
      <c r="T97" s="579"/>
      <c r="U97" s="579"/>
      <c r="V97" s="579"/>
      <c r="W97" s="579"/>
      <c r="X97" s="579"/>
      <c r="Y97" s="579"/>
      <c r="Z97" s="579"/>
      <c r="AA97" s="579"/>
      <c r="AB97" s="579"/>
      <c r="AC97" s="579"/>
      <c r="AD97" s="579"/>
      <c r="AE97" s="579"/>
      <c r="AF97" s="579"/>
      <c r="AG97" s="579"/>
      <c r="AH97" s="579"/>
      <c r="AI97" s="579"/>
      <c r="AJ97" s="579"/>
      <c r="AK97" s="579"/>
      <c r="AL97" s="579"/>
      <c r="AM97" s="579"/>
      <c r="AN97" s="579"/>
      <c r="AO97" s="579"/>
      <c r="AP97" s="579"/>
      <c r="AQ97" s="579"/>
      <c r="AR97" s="579"/>
      <c r="AS97" s="579"/>
      <c r="AT97" s="579"/>
      <c r="AU97" s="579"/>
      <c r="AV97" s="579"/>
      <c r="AW97" s="579"/>
      <c r="AX97" s="579"/>
      <c r="AY97" s="579"/>
      <c r="AZ97" s="579"/>
      <c r="BA97" s="579"/>
      <c r="BB97" s="579"/>
      <c r="BC97" s="579"/>
      <c r="BD97" s="579"/>
      <c r="BE97" s="579"/>
      <c r="BF97" s="579"/>
      <c r="BG97" s="579"/>
      <c r="BH97" s="579"/>
      <c r="BI97" s="579"/>
      <c r="BJ97" s="579"/>
      <c r="BK97" s="579"/>
      <c r="BL97" s="579"/>
      <c r="BM97" s="579"/>
      <c r="BN97" s="579"/>
      <c r="BO97" s="579"/>
      <c r="BP97" s="579"/>
      <c r="BQ97" s="579"/>
      <c r="BR97" s="579"/>
      <c r="BS97" s="579"/>
      <c r="BT97" s="579"/>
      <c r="BU97" s="579"/>
      <c r="BV97" s="579"/>
      <c r="BW97" s="579"/>
      <c r="BX97" s="579"/>
      <c r="BY97" s="579"/>
      <c r="BZ97" s="579"/>
      <c r="CA97" s="579"/>
      <c r="CB97" s="579"/>
      <c r="CC97" s="579"/>
      <c r="CD97" s="579"/>
      <c r="CE97" s="579"/>
      <c r="CF97" s="579"/>
      <c r="CG97" s="579"/>
      <c r="CH97" s="579"/>
      <c r="CI97" s="579"/>
      <c r="CJ97" s="581"/>
      <c r="CK97" s="581"/>
      <c r="CL97" s="581"/>
      <c r="CM97" s="582"/>
      <c r="CN97" s="581"/>
      <c r="CO97" s="581"/>
      <c r="CP97" s="581"/>
      <c r="CQ97" s="581"/>
      <c r="CR97" s="582"/>
      <c r="CS97" s="581"/>
      <c r="CT97" s="579"/>
      <c r="CU97" s="579"/>
      <c r="CV97" s="579"/>
      <c r="CW97" s="579"/>
      <c r="CX97" s="579"/>
      <c r="CY97" s="579"/>
      <c r="CZ97" s="579"/>
      <c r="DA97" s="579"/>
      <c r="DB97" s="579"/>
      <c r="DC97" s="579"/>
      <c r="DD97" s="579"/>
      <c r="DE97" s="579"/>
      <c r="DF97" s="579"/>
      <c r="DG97" s="579"/>
      <c r="DH97" s="579"/>
      <c r="DI97" s="579"/>
      <c r="DJ97" s="579"/>
      <c r="DK97" s="579"/>
      <c r="DL97" s="579"/>
      <c r="DM97" s="579"/>
      <c r="DN97" s="581"/>
      <c r="DO97" s="581"/>
      <c r="DP97" s="581"/>
      <c r="DQ97" s="582"/>
      <c r="DR97" s="581"/>
      <c r="DS97" s="581"/>
      <c r="DT97" s="581"/>
      <c r="DU97" s="581"/>
      <c r="DV97" s="582"/>
      <c r="DW97" s="581"/>
      <c r="DX97" s="581"/>
      <c r="DY97" s="581"/>
      <c r="DZ97" s="581"/>
      <c r="EA97" s="582"/>
      <c r="EB97" s="581"/>
      <c r="EC97" s="581"/>
      <c r="ED97" s="581"/>
      <c r="EE97" s="581"/>
      <c r="EF97" s="582"/>
      <c r="EG97" s="581"/>
      <c r="EH97" s="581"/>
      <c r="EI97" s="581"/>
      <c r="EJ97" s="581"/>
      <c r="EK97" s="582"/>
      <c r="EL97" s="581"/>
      <c r="EM97" s="581"/>
      <c r="EN97" s="581"/>
      <c r="EO97" s="581"/>
      <c r="EP97" s="581"/>
      <c r="EQ97" s="581"/>
      <c r="ER97" s="579"/>
      <c r="ES97" s="428"/>
      <c r="ET97" s="428"/>
      <c r="EU97" s="428"/>
      <c r="EW97" s="365"/>
      <c r="EX97" s="365"/>
    </row>
    <row r="98" spans="1:154" ht="24" customHeight="1">
      <c r="A98" s="470" t="s">
        <v>647</v>
      </c>
      <c r="B98" s="427">
        <v>710</v>
      </c>
      <c r="C98" s="579"/>
      <c r="D98" s="579"/>
      <c r="E98" s="579"/>
      <c r="F98" s="584"/>
      <c r="G98" s="579"/>
      <c r="H98" s="579"/>
      <c r="I98" s="579"/>
      <c r="J98" s="579"/>
      <c r="K98" s="579"/>
      <c r="L98" s="579"/>
      <c r="M98" s="579"/>
      <c r="N98" s="579"/>
      <c r="O98" s="579"/>
      <c r="P98" s="579"/>
      <c r="Q98" s="579"/>
      <c r="R98" s="579"/>
      <c r="S98" s="579"/>
      <c r="T98" s="579"/>
      <c r="U98" s="579"/>
      <c r="V98" s="579"/>
      <c r="W98" s="579"/>
      <c r="X98" s="579"/>
      <c r="Y98" s="579"/>
      <c r="Z98" s="579"/>
      <c r="AA98" s="579"/>
      <c r="AB98" s="579"/>
      <c r="AC98" s="579"/>
      <c r="AD98" s="579"/>
      <c r="AE98" s="579"/>
      <c r="AF98" s="579"/>
      <c r="AG98" s="579"/>
      <c r="AH98" s="579"/>
      <c r="AI98" s="579"/>
      <c r="AJ98" s="579"/>
      <c r="AK98" s="579"/>
      <c r="AL98" s="579"/>
      <c r="AM98" s="579"/>
      <c r="AN98" s="579"/>
      <c r="AO98" s="579"/>
      <c r="AP98" s="579"/>
      <c r="AQ98" s="579"/>
      <c r="AR98" s="579"/>
      <c r="AS98" s="579"/>
      <c r="AT98" s="579"/>
      <c r="AU98" s="579"/>
      <c r="AV98" s="579"/>
      <c r="AW98" s="579"/>
      <c r="AX98" s="579"/>
      <c r="AY98" s="579"/>
      <c r="AZ98" s="579"/>
      <c r="BA98" s="579"/>
      <c r="BB98" s="579"/>
      <c r="BC98" s="579"/>
      <c r="BD98" s="579"/>
      <c r="BE98" s="579"/>
      <c r="BF98" s="579"/>
      <c r="BG98" s="579"/>
      <c r="BH98" s="579"/>
      <c r="BI98" s="579"/>
      <c r="BJ98" s="579"/>
      <c r="BK98" s="579"/>
      <c r="BL98" s="579"/>
      <c r="BM98" s="579"/>
      <c r="BN98" s="579"/>
      <c r="BO98" s="579"/>
      <c r="BP98" s="579"/>
      <c r="BQ98" s="579"/>
      <c r="BR98" s="579"/>
      <c r="BS98" s="579"/>
      <c r="BT98" s="579"/>
      <c r="BU98" s="579"/>
      <c r="BV98" s="579"/>
      <c r="BW98" s="579"/>
      <c r="BX98" s="579"/>
      <c r="BY98" s="579"/>
      <c r="BZ98" s="579"/>
      <c r="CA98" s="579"/>
      <c r="CB98" s="579"/>
      <c r="CC98" s="579"/>
      <c r="CD98" s="579"/>
      <c r="CE98" s="579"/>
      <c r="CF98" s="579"/>
      <c r="CG98" s="579"/>
      <c r="CH98" s="579"/>
      <c r="CI98" s="579"/>
      <c r="CJ98" s="581"/>
      <c r="CK98" s="581"/>
      <c r="CL98" s="581"/>
      <c r="CM98" s="582"/>
      <c r="CN98" s="581"/>
      <c r="CO98" s="581"/>
      <c r="CP98" s="581"/>
      <c r="CQ98" s="581"/>
      <c r="CR98" s="582"/>
      <c r="CS98" s="581"/>
      <c r="CT98" s="579"/>
      <c r="CU98" s="579"/>
      <c r="CV98" s="579"/>
      <c r="CW98" s="579"/>
      <c r="CX98" s="579"/>
      <c r="CY98" s="579"/>
      <c r="CZ98" s="579"/>
      <c r="DA98" s="579"/>
      <c r="DB98" s="579"/>
      <c r="DC98" s="579"/>
      <c r="DD98" s="579"/>
      <c r="DE98" s="579"/>
      <c r="DF98" s="579"/>
      <c r="DG98" s="579"/>
      <c r="DH98" s="579"/>
      <c r="DI98" s="579"/>
      <c r="DJ98" s="579"/>
      <c r="DK98" s="579"/>
      <c r="DL98" s="579"/>
      <c r="DM98" s="579"/>
      <c r="DN98" s="581"/>
      <c r="DO98" s="581"/>
      <c r="DP98" s="581"/>
      <c r="DQ98" s="582"/>
      <c r="DR98" s="581"/>
      <c r="DS98" s="581"/>
      <c r="DT98" s="581"/>
      <c r="DU98" s="581"/>
      <c r="DV98" s="582"/>
      <c r="DW98" s="581"/>
      <c r="DX98" s="581"/>
      <c r="DY98" s="581"/>
      <c r="DZ98" s="581"/>
      <c r="EA98" s="582"/>
      <c r="EB98" s="581"/>
      <c r="EC98" s="581"/>
      <c r="ED98" s="581"/>
      <c r="EE98" s="581"/>
      <c r="EF98" s="582"/>
      <c r="EG98" s="581"/>
      <c r="EH98" s="581"/>
      <c r="EI98" s="581"/>
      <c r="EJ98" s="581"/>
      <c r="EK98" s="582"/>
      <c r="EL98" s="581"/>
      <c r="EM98" s="581"/>
      <c r="EN98" s="581"/>
      <c r="EO98" s="581"/>
      <c r="EP98" s="581"/>
      <c r="EQ98" s="581"/>
      <c r="ER98" s="579"/>
      <c r="ES98" s="428"/>
      <c r="ET98" s="428"/>
      <c r="EU98" s="428"/>
      <c r="EW98" s="365"/>
      <c r="EX98" s="365"/>
    </row>
    <row r="99" spans="1:154" ht="24" customHeight="1">
      <c r="A99" s="470" t="s">
        <v>648</v>
      </c>
      <c r="B99" s="427">
        <v>720</v>
      </c>
      <c r="C99" s="581"/>
      <c r="D99" s="581"/>
      <c r="E99" s="581"/>
      <c r="F99" s="582"/>
      <c r="G99" s="581"/>
      <c r="H99" s="581"/>
      <c r="I99" s="581"/>
      <c r="J99" s="581"/>
      <c r="K99" s="582"/>
      <c r="L99" s="581"/>
      <c r="M99" s="581"/>
      <c r="N99" s="581"/>
      <c r="O99" s="581"/>
      <c r="P99" s="582"/>
      <c r="Q99" s="581"/>
      <c r="R99" s="581"/>
      <c r="S99" s="581"/>
      <c r="T99" s="581"/>
      <c r="U99" s="582"/>
      <c r="V99" s="581"/>
      <c r="W99" s="581"/>
      <c r="X99" s="581"/>
      <c r="Y99" s="581"/>
      <c r="Z99" s="582"/>
      <c r="AA99" s="581"/>
      <c r="AB99" s="581"/>
      <c r="AC99" s="581"/>
      <c r="AD99" s="581"/>
      <c r="AE99" s="582"/>
      <c r="AF99" s="581"/>
      <c r="AG99" s="581"/>
      <c r="AH99" s="581"/>
      <c r="AI99" s="581"/>
      <c r="AJ99" s="582"/>
      <c r="AK99" s="581"/>
      <c r="AL99" s="581"/>
      <c r="AM99" s="581"/>
      <c r="AN99" s="581"/>
      <c r="AO99" s="582"/>
      <c r="AP99" s="581"/>
      <c r="AQ99" s="581"/>
      <c r="AR99" s="581"/>
      <c r="AS99" s="581"/>
      <c r="AT99" s="582"/>
      <c r="AU99" s="581"/>
      <c r="AV99" s="581"/>
      <c r="AW99" s="581"/>
      <c r="AX99" s="581"/>
      <c r="AY99" s="582"/>
      <c r="AZ99" s="581"/>
      <c r="BA99" s="581"/>
      <c r="BB99" s="581"/>
      <c r="BC99" s="581"/>
      <c r="BD99" s="582"/>
      <c r="BE99" s="581"/>
      <c r="BF99" s="581"/>
      <c r="BG99" s="581"/>
      <c r="BH99" s="581"/>
      <c r="BI99" s="582"/>
      <c r="BJ99" s="581"/>
      <c r="BK99" s="581"/>
      <c r="BL99" s="581"/>
      <c r="BM99" s="581"/>
      <c r="BN99" s="582"/>
      <c r="BO99" s="581"/>
      <c r="BP99" s="581"/>
      <c r="BQ99" s="581"/>
      <c r="BR99" s="581"/>
      <c r="BS99" s="582"/>
      <c r="BT99" s="581"/>
      <c r="BU99" s="581"/>
      <c r="BV99" s="581"/>
      <c r="BW99" s="581"/>
      <c r="BX99" s="582"/>
      <c r="BY99" s="581"/>
      <c r="BZ99" s="581"/>
      <c r="CA99" s="581"/>
      <c r="CB99" s="581"/>
      <c r="CC99" s="582"/>
      <c r="CD99" s="581"/>
      <c r="CE99" s="581"/>
      <c r="CF99" s="581"/>
      <c r="CG99" s="581"/>
      <c r="CH99" s="582"/>
      <c r="CI99" s="581"/>
      <c r="CJ99" s="581"/>
      <c r="CK99" s="581"/>
      <c r="CL99" s="581"/>
      <c r="CM99" s="582"/>
      <c r="CN99" s="581"/>
      <c r="CO99" s="581"/>
      <c r="CP99" s="581"/>
      <c r="CQ99" s="581"/>
      <c r="CR99" s="582"/>
      <c r="CS99" s="581"/>
      <c r="CT99" s="581"/>
      <c r="CU99" s="581"/>
      <c r="CV99" s="581"/>
      <c r="CW99" s="582"/>
      <c r="CX99" s="581"/>
      <c r="CY99" s="581"/>
      <c r="CZ99" s="581"/>
      <c r="DA99" s="581"/>
      <c r="DB99" s="582"/>
      <c r="DC99" s="581"/>
      <c r="DD99" s="581"/>
      <c r="DE99" s="581"/>
      <c r="DF99" s="581"/>
      <c r="DG99" s="582"/>
      <c r="DH99" s="581"/>
      <c r="DI99" s="581"/>
      <c r="DJ99" s="581"/>
      <c r="DK99" s="581"/>
      <c r="DL99" s="581"/>
      <c r="DM99" s="581"/>
      <c r="DN99" s="579"/>
      <c r="DO99" s="579"/>
      <c r="DP99" s="579"/>
      <c r="DQ99" s="579"/>
      <c r="DR99" s="579"/>
      <c r="DS99" s="579"/>
      <c r="DT99" s="579"/>
      <c r="DU99" s="579"/>
      <c r="DV99" s="579"/>
      <c r="DW99" s="579"/>
      <c r="DX99" s="579"/>
      <c r="DY99" s="579"/>
      <c r="DZ99" s="579"/>
      <c r="EA99" s="579"/>
      <c r="EB99" s="579"/>
      <c r="EC99" s="579"/>
      <c r="ED99" s="579"/>
      <c r="EE99" s="579"/>
      <c r="EF99" s="579"/>
      <c r="EG99" s="579"/>
      <c r="EH99" s="579"/>
      <c r="EI99" s="579"/>
      <c r="EJ99" s="579"/>
      <c r="EK99" s="579"/>
      <c r="EL99" s="579"/>
      <c r="EM99" s="579"/>
      <c r="EN99" s="579"/>
      <c r="EO99" s="579"/>
      <c r="EP99" s="579"/>
      <c r="EQ99" s="579"/>
      <c r="ER99" s="579"/>
      <c r="ES99" s="428"/>
      <c r="ET99" s="428"/>
      <c r="EU99" s="428"/>
      <c r="EW99" s="365"/>
      <c r="EX99" s="365"/>
    </row>
    <row r="100" spans="1:154" ht="24" customHeight="1">
      <c r="A100" s="470" t="s">
        <v>649</v>
      </c>
      <c r="B100" s="427">
        <v>730</v>
      </c>
      <c r="C100" s="581"/>
      <c r="D100" s="581"/>
      <c r="E100" s="581"/>
      <c r="F100" s="582"/>
      <c r="G100" s="581"/>
      <c r="H100" s="581"/>
      <c r="I100" s="581"/>
      <c r="J100" s="581"/>
      <c r="K100" s="582"/>
      <c r="L100" s="581"/>
      <c r="M100" s="581"/>
      <c r="N100" s="581"/>
      <c r="O100" s="581"/>
      <c r="P100" s="582"/>
      <c r="Q100" s="581"/>
      <c r="R100" s="581"/>
      <c r="S100" s="581"/>
      <c r="T100" s="581"/>
      <c r="U100" s="582"/>
      <c r="V100" s="581"/>
      <c r="W100" s="581"/>
      <c r="X100" s="581"/>
      <c r="Y100" s="581"/>
      <c r="Z100" s="582"/>
      <c r="AA100" s="581"/>
      <c r="AB100" s="581"/>
      <c r="AC100" s="581"/>
      <c r="AD100" s="581"/>
      <c r="AE100" s="582"/>
      <c r="AF100" s="581"/>
      <c r="AG100" s="581"/>
      <c r="AH100" s="581"/>
      <c r="AI100" s="581"/>
      <c r="AJ100" s="582"/>
      <c r="AK100" s="581"/>
      <c r="AL100" s="581"/>
      <c r="AM100" s="581"/>
      <c r="AN100" s="581"/>
      <c r="AO100" s="582"/>
      <c r="AP100" s="581"/>
      <c r="AQ100" s="581"/>
      <c r="AR100" s="581"/>
      <c r="AS100" s="581"/>
      <c r="AT100" s="582"/>
      <c r="AU100" s="581"/>
      <c r="AV100" s="581"/>
      <c r="AW100" s="581"/>
      <c r="AX100" s="581"/>
      <c r="AY100" s="582"/>
      <c r="AZ100" s="581"/>
      <c r="BA100" s="581"/>
      <c r="BB100" s="581"/>
      <c r="BC100" s="581"/>
      <c r="BD100" s="582"/>
      <c r="BE100" s="581"/>
      <c r="BF100" s="581"/>
      <c r="BG100" s="581"/>
      <c r="BH100" s="581"/>
      <c r="BI100" s="582"/>
      <c r="BJ100" s="581"/>
      <c r="BK100" s="581"/>
      <c r="BL100" s="581"/>
      <c r="BM100" s="581"/>
      <c r="BN100" s="582"/>
      <c r="BO100" s="581"/>
      <c r="BP100" s="581"/>
      <c r="BQ100" s="581"/>
      <c r="BR100" s="581"/>
      <c r="BS100" s="582"/>
      <c r="BT100" s="581"/>
      <c r="BU100" s="581"/>
      <c r="BV100" s="581"/>
      <c r="BW100" s="581"/>
      <c r="BX100" s="582"/>
      <c r="BY100" s="581"/>
      <c r="BZ100" s="581"/>
      <c r="CA100" s="581"/>
      <c r="CB100" s="581"/>
      <c r="CC100" s="582"/>
      <c r="CD100" s="581"/>
      <c r="CE100" s="581"/>
      <c r="CF100" s="581"/>
      <c r="CG100" s="581"/>
      <c r="CH100" s="582"/>
      <c r="CI100" s="581"/>
      <c r="CJ100" s="581"/>
      <c r="CK100" s="581"/>
      <c r="CL100" s="581"/>
      <c r="CM100" s="582"/>
      <c r="CN100" s="581"/>
      <c r="CO100" s="581"/>
      <c r="CP100" s="581"/>
      <c r="CQ100" s="581"/>
      <c r="CR100" s="582"/>
      <c r="CS100" s="581"/>
      <c r="CT100" s="581"/>
      <c r="CU100" s="581"/>
      <c r="CV100" s="581"/>
      <c r="CW100" s="582"/>
      <c r="CX100" s="581"/>
      <c r="CY100" s="581"/>
      <c r="CZ100" s="581"/>
      <c r="DA100" s="581"/>
      <c r="DB100" s="582"/>
      <c r="DC100" s="581"/>
      <c r="DD100" s="581"/>
      <c r="DE100" s="581"/>
      <c r="DF100" s="581"/>
      <c r="DG100" s="582"/>
      <c r="DH100" s="581"/>
      <c r="DI100" s="581"/>
      <c r="DJ100" s="581"/>
      <c r="DK100" s="581"/>
      <c r="DL100" s="581"/>
      <c r="DM100" s="581"/>
      <c r="DN100" s="579"/>
      <c r="DO100" s="579"/>
      <c r="DP100" s="579"/>
      <c r="DQ100" s="579"/>
      <c r="DR100" s="579"/>
      <c r="DS100" s="579"/>
      <c r="DT100" s="579"/>
      <c r="DU100" s="579"/>
      <c r="DV100" s="579"/>
      <c r="DW100" s="579"/>
      <c r="DX100" s="579"/>
      <c r="DY100" s="579"/>
      <c r="DZ100" s="579"/>
      <c r="EA100" s="579"/>
      <c r="EB100" s="579"/>
      <c r="EC100" s="579"/>
      <c r="ED100" s="579"/>
      <c r="EE100" s="579"/>
      <c r="EF100" s="579"/>
      <c r="EG100" s="579"/>
      <c r="EH100" s="579"/>
      <c r="EI100" s="579"/>
      <c r="EJ100" s="579"/>
      <c r="EK100" s="579"/>
      <c r="EL100" s="579"/>
      <c r="EM100" s="579"/>
      <c r="EN100" s="579"/>
      <c r="EO100" s="579"/>
      <c r="EP100" s="579"/>
      <c r="EQ100" s="579"/>
      <c r="ER100" s="579"/>
      <c r="ES100" s="428"/>
      <c r="ET100" s="428"/>
      <c r="EU100" s="428"/>
      <c r="EW100" s="365"/>
      <c r="EX100" s="365"/>
    </row>
    <row r="101" spans="1:154">
      <c r="DI101" s="435"/>
      <c r="DJ101" s="435"/>
      <c r="DK101" s="435"/>
      <c r="DL101" s="435"/>
      <c r="DM101" s="435"/>
      <c r="DU101" s="367"/>
      <c r="DV101" s="367"/>
      <c r="DW101" s="367"/>
      <c r="DX101" s="367"/>
      <c r="DY101" s="367"/>
      <c r="DZ101" s="367"/>
      <c r="EA101" s="367"/>
      <c r="EB101" s="367"/>
      <c r="EC101" s="367"/>
      <c r="ED101" s="367"/>
      <c r="EE101" s="367"/>
      <c r="EF101" s="367"/>
      <c r="EG101" s="367"/>
      <c r="EH101" s="367"/>
      <c r="EI101" s="367"/>
      <c r="EJ101" s="367"/>
      <c r="EK101" s="367"/>
      <c r="EL101" s="367"/>
      <c r="EM101" s="367"/>
      <c r="EN101" s="367"/>
      <c r="EO101" s="367"/>
      <c r="EP101" s="367"/>
      <c r="EQ101" s="367"/>
      <c r="ER101" s="367"/>
    </row>
    <row r="102" spans="1:154">
      <c r="DA102" s="472"/>
      <c r="DI102" s="435"/>
      <c r="DJ102" s="435"/>
      <c r="DK102" s="435"/>
      <c r="DL102" s="435"/>
      <c r="DM102" s="435"/>
      <c r="DU102" s="367"/>
      <c r="DV102" s="367"/>
      <c r="DW102" s="367"/>
      <c r="DX102" s="367"/>
      <c r="DY102" s="367"/>
      <c r="DZ102" s="367"/>
      <c r="EA102" s="367"/>
      <c r="EB102" s="367"/>
      <c r="EC102" s="367"/>
      <c r="ED102" s="367"/>
      <c r="EE102" s="367"/>
      <c r="EF102" s="367"/>
      <c r="EG102" s="367"/>
      <c r="EH102" s="367"/>
      <c r="EI102" s="367"/>
      <c r="EJ102" s="367"/>
      <c r="EK102" s="367"/>
      <c r="EL102" s="367"/>
      <c r="EM102" s="367"/>
      <c r="EN102" s="367"/>
      <c r="EO102" s="367"/>
      <c r="EP102" s="367"/>
      <c r="EQ102" s="367"/>
    </row>
    <row r="103" spans="1:154">
      <c r="DJ103" s="435"/>
      <c r="DK103" s="435"/>
      <c r="DL103" s="435"/>
      <c r="EM103" s="367"/>
    </row>
    <row r="104" spans="1:154">
      <c r="DI104" s="435"/>
      <c r="DJ104" s="435"/>
      <c r="DK104" s="435"/>
      <c r="DL104" s="435"/>
      <c r="DM104" s="435"/>
    </row>
    <row r="105" spans="1:154">
      <c r="DI105" s="435"/>
      <c r="DJ105" s="435"/>
      <c r="DK105" s="435"/>
      <c r="DL105" s="435"/>
      <c r="DM105" s="435"/>
    </row>
    <row r="106" spans="1:154">
      <c r="A106" s="435"/>
      <c r="B106" s="473"/>
      <c r="DI106" s="435"/>
      <c r="DJ106" s="435"/>
      <c r="DK106" s="435"/>
      <c r="DL106" s="435"/>
      <c r="ES106" s="608"/>
      <c r="ET106" s="608"/>
      <c r="EU106" s="608"/>
      <c r="EV106" s="608"/>
    </row>
  </sheetData>
  <sheetProtection password="83E0" sheet="1" objects="1" scenarios="1"/>
  <mergeCells count="164">
    <mergeCell ref="DB15:DB16"/>
    <mergeCell ref="DC15:DC16"/>
    <mergeCell ref="DD15:DD16"/>
    <mergeCell ref="DE15:DF15"/>
    <mergeCell ref="DG15:DG16"/>
    <mergeCell ref="DH15:DH16"/>
    <mergeCell ref="CT15:CT16"/>
    <mergeCell ref="CU15:CV15"/>
    <mergeCell ref="CW15:CW16"/>
    <mergeCell ref="CX15:CX16"/>
    <mergeCell ref="CY15:CY16"/>
    <mergeCell ref="CZ15:DA15"/>
    <mergeCell ref="CP15:CQ15"/>
    <mergeCell ref="CR15:CR16"/>
    <mergeCell ref="CS15:CS16"/>
    <mergeCell ref="CE15:CE16"/>
    <mergeCell ref="CF15:CG15"/>
    <mergeCell ref="CH15:CH16"/>
    <mergeCell ref="CI15:CI16"/>
    <mergeCell ref="CJ15:CJ16"/>
    <mergeCell ref="CK15:CL15"/>
    <mergeCell ref="BD15:BD16"/>
    <mergeCell ref="BE15:BE16"/>
    <mergeCell ref="BF15:BF16"/>
    <mergeCell ref="BG15:BH15"/>
    <mergeCell ref="BI15:BI16"/>
    <mergeCell ref="BJ15:BJ16"/>
    <mergeCell ref="AV15:AV16"/>
    <mergeCell ref="AW15:AX15"/>
    <mergeCell ref="AY15:AY16"/>
    <mergeCell ref="AZ15:AZ16"/>
    <mergeCell ref="BA15:BA16"/>
    <mergeCell ref="BB15:BC15"/>
    <mergeCell ref="AO15:AO16"/>
    <mergeCell ref="AP15:AP16"/>
    <mergeCell ref="AQ15:AQ16"/>
    <mergeCell ref="AR15:AS15"/>
    <mergeCell ref="AT15:AT16"/>
    <mergeCell ref="AU15:AU16"/>
    <mergeCell ref="AG15:AG16"/>
    <mergeCell ref="AH15:AI15"/>
    <mergeCell ref="AJ15:AJ16"/>
    <mergeCell ref="AK15:AK16"/>
    <mergeCell ref="AL15:AL16"/>
    <mergeCell ref="AM15:AN15"/>
    <mergeCell ref="Z15:Z16"/>
    <mergeCell ref="AA15:AA16"/>
    <mergeCell ref="AB15:AB16"/>
    <mergeCell ref="AC15:AD15"/>
    <mergeCell ref="AE15:AE16"/>
    <mergeCell ref="AF15:AF16"/>
    <mergeCell ref="R15:R16"/>
    <mergeCell ref="S15:T15"/>
    <mergeCell ref="U15:U16"/>
    <mergeCell ref="V15:V16"/>
    <mergeCell ref="W15:W16"/>
    <mergeCell ref="X15:Y15"/>
    <mergeCell ref="K15:K16"/>
    <mergeCell ref="L15:L16"/>
    <mergeCell ref="M15:M16"/>
    <mergeCell ref="N15:O15"/>
    <mergeCell ref="P15:P16"/>
    <mergeCell ref="Q15:Q16"/>
    <mergeCell ref="C15:C16"/>
    <mergeCell ref="D15:E15"/>
    <mergeCell ref="F15:F16"/>
    <mergeCell ref="G15:G16"/>
    <mergeCell ref="H15:H16"/>
    <mergeCell ref="I15:J15"/>
    <mergeCell ref="DN14:DR14"/>
    <mergeCell ref="DS14:DW14"/>
    <mergeCell ref="DX14:EB14"/>
    <mergeCell ref="EC14:EG14"/>
    <mergeCell ref="EH14:EL14"/>
    <mergeCell ref="DN15:DN16"/>
    <mergeCell ref="DO15:DP15"/>
    <mergeCell ref="DQ15:DQ16"/>
    <mergeCell ref="DR15:DR16"/>
    <mergeCell ref="EK15:EK16"/>
    <mergeCell ref="EL15:EL16"/>
    <mergeCell ref="EC15:EC16"/>
    <mergeCell ref="ED15:EE15"/>
    <mergeCell ref="EF15:EF16"/>
    <mergeCell ref="EG15:EG16"/>
    <mergeCell ref="EH15:EH16"/>
    <mergeCell ref="EI15:EJ15"/>
    <mergeCell ref="DV15:DV16"/>
    <mergeCell ref="DW15:DW16"/>
    <mergeCell ref="DX15:DX16"/>
    <mergeCell ref="DY15:DZ15"/>
    <mergeCell ref="EA15:EA16"/>
    <mergeCell ref="EB15:EB16"/>
    <mergeCell ref="BP14:BT14"/>
    <mergeCell ref="CJ14:CN14"/>
    <mergeCell ref="CO14:CS14"/>
    <mergeCell ref="DK14:DK16"/>
    <mergeCell ref="BK15:BK16"/>
    <mergeCell ref="BL15:BM15"/>
    <mergeCell ref="BN15:BN16"/>
    <mergeCell ref="BO15:BO16"/>
    <mergeCell ref="DL14:DL16"/>
    <mergeCell ref="BX15:BX16"/>
    <mergeCell ref="BY15:BY16"/>
    <mergeCell ref="BZ15:BZ16"/>
    <mergeCell ref="CA15:CB15"/>
    <mergeCell ref="CC15:CC16"/>
    <mergeCell ref="CD15:CD16"/>
    <mergeCell ref="BP15:BP16"/>
    <mergeCell ref="BQ15:BR15"/>
    <mergeCell ref="BS15:BS16"/>
    <mergeCell ref="BT15:BT16"/>
    <mergeCell ref="BU15:BU16"/>
    <mergeCell ref="BV15:BW15"/>
    <mergeCell ref="CM15:CM16"/>
    <mergeCell ref="CN15:CN16"/>
    <mergeCell ref="CO15:CO16"/>
    <mergeCell ref="EP14:EP16"/>
    <mergeCell ref="DS15:DS16"/>
    <mergeCell ref="DT15:DU15"/>
    <mergeCell ref="EQ10:EQ16"/>
    <mergeCell ref="CJ12:CS13"/>
    <mergeCell ref="CT12:CX14"/>
    <mergeCell ref="C14:G14"/>
    <mergeCell ref="H14:L14"/>
    <mergeCell ref="M14:Q14"/>
    <mergeCell ref="R14:V14"/>
    <mergeCell ref="W14:AA14"/>
    <mergeCell ref="DN11:DW13"/>
    <mergeCell ref="DX11:EG13"/>
    <mergeCell ref="AB14:AF14"/>
    <mergeCell ref="AG14:AK14"/>
    <mergeCell ref="AL14:AP14"/>
    <mergeCell ref="AQ14:AU14"/>
    <mergeCell ref="AV14:AZ14"/>
    <mergeCell ref="BA14:BE14"/>
    <mergeCell ref="BU12:BY14"/>
    <mergeCell ref="BZ12:CD14"/>
    <mergeCell ref="CE12:CI14"/>
    <mergeCell ref="BF14:BJ14"/>
    <mergeCell ref="BK14:BO14"/>
    <mergeCell ref="ER10:ER16"/>
    <mergeCell ref="C11:L13"/>
    <mergeCell ref="M11:AA13"/>
    <mergeCell ref="AB11:AK13"/>
    <mergeCell ref="AL11:AU13"/>
    <mergeCell ref="AV11:AZ13"/>
    <mergeCell ref="BA11:BT13"/>
    <mergeCell ref="BU11:CX11"/>
    <mergeCell ref="CY11:DC14"/>
    <mergeCell ref="C10:DH10"/>
    <mergeCell ref="DI10:DL10"/>
    <mergeCell ref="DM10:DM16"/>
    <mergeCell ref="DN10:EG10"/>
    <mergeCell ref="EH10:EL10"/>
    <mergeCell ref="EM10:EP10"/>
    <mergeCell ref="DD11:DH14"/>
    <mergeCell ref="DI11:DI16"/>
    <mergeCell ref="DJ11:DJ16"/>
    <mergeCell ref="DK11:DL13"/>
    <mergeCell ref="EH11:EL13"/>
    <mergeCell ref="EM11:EM16"/>
    <mergeCell ref="EN11:EN16"/>
    <mergeCell ref="EO11:EP13"/>
    <mergeCell ref="EO14:EO16"/>
  </mergeCells>
  <pageMargins left="0.7" right="0.7" top="0.75" bottom="0.75" header="0.3" footer="0.3"/>
  <pageSetup paperSize="8" scale="1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4"/>
  <sheetViews>
    <sheetView zoomScaleNormal="100" workbookViewId="0"/>
  </sheetViews>
  <sheetFormatPr baseColWidth="10" defaultColWidth="29.7109375" defaultRowHeight="12"/>
  <cols>
    <col min="1" max="1" width="76.85546875" style="409" customWidth="1"/>
    <col min="2" max="2" width="9.28515625" style="474" bestFit="1" customWidth="1"/>
    <col min="3" max="3" width="20.7109375" style="409" customWidth="1"/>
    <col min="4" max="4" width="21.7109375" style="409" customWidth="1"/>
    <col min="5" max="5" width="20.7109375" style="409" customWidth="1"/>
    <col min="6" max="6" width="22.85546875" style="409" customWidth="1"/>
    <col min="7" max="23" width="20.7109375" style="409" customWidth="1"/>
    <col min="24" max="24" width="21.5703125" style="409" customWidth="1"/>
    <col min="25" max="25" width="26.85546875" style="409" customWidth="1"/>
    <col min="26" max="27" width="20.7109375" style="409" customWidth="1"/>
    <col min="28" max="31" width="20.7109375" style="475" customWidth="1"/>
    <col min="32" max="32" width="20.7109375" style="409" customWidth="1"/>
    <col min="33" max="33" width="19.85546875" style="476" customWidth="1"/>
    <col min="34" max="34" width="6.7109375" style="436" customWidth="1"/>
    <col min="35" max="35" width="7.140625" style="436" customWidth="1"/>
    <col min="36" max="36" width="13" style="436" customWidth="1"/>
    <col min="37" max="40" width="29.7109375" style="365"/>
    <col min="41" max="16384" width="29.7109375" style="436"/>
  </cols>
  <sheetData>
    <row r="1" spans="1:40">
      <c r="A1" s="408" t="s">
        <v>650</v>
      </c>
    </row>
    <row r="2" spans="1:40">
      <c r="A2" s="477" t="s">
        <v>651</v>
      </c>
    </row>
    <row r="3" spans="1:40">
      <c r="A3" s="477"/>
    </row>
    <row r="4" spans="1:40">
      <c r="A4" s="408" t="s">
        <v>910</v>
      </c>
    </row>
    <row r="5" spans="1:40" s="367" customFormat="1">
      <c r="A5" s="369" t="s">
        <v>881</v>
      </c>
      <c r="B5" s="474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5"/>
      <c r="W5" s="435"/>
      <c r="X5" s="435"/>
      <c r="Y5" s="435"/>
      <c r="Z5" s="435"/>
      <c r="AA5" s="435"/>
      <c r="AB5" s="435"/>
      <c r="AC5" s="435"/>
      <c r="AD5" s="435"/>
      <c r="AE5" s="435"/>
      <c r="AF5" s="435"/>
    </row>
    <row r="6" spans="1:40" s="367" customFormat="1">
      <c r="A6" s="369" t="s">
        <v>882</v>
      </c>
      <c r="B6" s="474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</row>
    <row r="7" spans="1:40">
      <c r="A7" s="478"/>
    </row>
    <row r="8" spans="1:40">
      <c r="A8" s="477" t="s">
        <v>651</v>
      </c>
    </row>
    <row r="9" spans="1:40">
      <c r="A9" s="478"/>
    </row>
    <row r="10" spans="1:40" ht="23.25" customHeight="1">
      <c r="A10" s="436"/>
      <c r="C10" s="697" t="s">
        <v>911</v>
      </c>
      <c r="D10" s="697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  <c r="Q10" s="697"/>
      <c r="R10" s="697"/>
      <c r="S10" s="697"/>
      <c r="T10" s="697"/>
      <c r="U10" s="697"/>
      <c r="V10" s="697"/>
      <c r="W10" s="697" t="s">
        <v>652</v>
      </c>
      <c r="X10" s="697"/>
      <c r="Y10" s="697"/>
      <c r="Z10" s="697"/>
      <c r="AA10" s="697"/>
      <c r="AB10" s="697" t="s">
        <v>652</v>
      </c>
      <c r="AC10" s="697"/>
      <c r="AD10" s="697"/>
      <c r="AE10" s="697"/>
      <c r="AF10" s="479" t="s">
        <v>652</v>
      </c>
    </row>
    <row r="11" spans="1:40" ht="12" customHeight="1">
      <c r="A11" s="436"/>
      <c r="C11" s="707" t="s">
        <v>653</v>
      </c>
      <c r="D11" s="707"/>
      <c r="E11" s="707"/>
      <c r="F11" s="707"/>
      <c r="G11" s="707"/>
      <c r="H11" s="707"/>
      <c r="I11" s="707"/>
      <c r="J11" s="707"/>
      <c r="K11" s="707"/>
      <c r="L11" s="707"/>
      <c r="M11" s="707" t="s">
        <v>654</v>
      </c>
      <c r="N11" s="707"/>
      <c r="O11" s="707"/>
      <c r="P11" s="707"/>
      <c r="Q11" s="707"/>
      <c r="R11" s="707"/>
      <c r="S11" s="707"/>
      <c r="T11" s="707"/>
      <c r="U11" s="707"/>
      <c r="V11" s="707"/>
      <c r="W11" s="697" t="s">
        <v>1</v>
      </c>
      <c r="X11" s="697"/>
      <c r="Y11" s="697"/>
      <c r="Z11" s="697"/>
      <c r="AA11" s="697"/>
      <c r="AB11" s="707" t="s">
        <v>551</v>
      </c>
      <c r="AC11" s="707" t="s">
        <v>3</v>
      </c>
      <c r="AD11" s="707" t="s">
        <v>547</v>
      </c>
      <c r="AE11" s="707"/>
      <c r="AF11" s="697" t="s">
        <v>655</v>
      </c>
    </row>
    <row r="12" spans="1:40" ht="12" customHeight="1">
      <c r="A12" s="436"/>
      <c r="C12" s="707" t="s">
        <v>569</v>
      </c>
      <c r="D12" s="707"/>
      <c r="E12" s="707"/>
      <c r="F12" s="707"/>
      <c r="G12" s="707"/>
      <c r="H12" s="707" t="s">
        <v>570</v>
      </c>
      <c r="I12" s="707"/>
      <c r="J12" s="707"/>
      <c r="K12" s="707"/>
      <c r="L12" s="707"/>
      <c r="M12" s="707" t="s">
        <v>569</v>
      </c>
      <c r="N12" s="707"/>
      <c r="O12" s="707"/>
      <c r="P12" s="707"/>
      <c r="Q12" s="707"/>
      <c r="R12" s="707" t="s">
        <v>570</v>
      </c>
      <c r="S12" s="707"/>
      <c r="T12" s="707"/>
      <c r="U12" s="707"/>
      <c r="V12" s="707"/>
      <c r="W12" s="697"/>
      <c r="X12" s="697"/>
      <c r="Y12" s="697"/>
      <c r="Z12" s="697"/>
      <c r="AA12" s="697"/>
      <c r="AB12" s="707"/>
      <c r="AC12" s="707"/>
      <c r="AD12" s="707" t="s">
        <v>19</v>
      </c>
      <c r="AE12" s="707" t="s">
        <v>568</v>
      </c>
      <c r="AF12" s="697"/>
    </row>
    <row r="13" spans="1:40" ht="12" customHeight="1">
      <c r="A13" s="436"/>
      <c r="C13" s="710" t="s">
        <v>571</v>
      </c>
      <c r="D13" s="709" t="s">
        <v>572</v>
      </c>
      <c r="E13" s="712"/>
      <c r="F13" s="710" t="s">
        <v>573</v>
      </c>
      <c r="G13" s="710" t="s">
        <v>656</v>
      </c>
      <c r="H13" s="710" t="s">
        <v>571</v>
      </c>
      <c r="I13" s="709" t="s">
        <v>572</v>
      </c>
      <c r="J13" s="712"/>
      <c r="K13" s="710" t="s">
        <v>573</v>
      </c>
      <c r="L13" s="710" t="s">
        <v>656</v>
      </c>
      <c r="M13" s="710" t="s">
        <v>571</v>
      </c>
      <c r="N13" s="709" t="s">
        <v>572</v>
      </c>
      <c r="O13" s="712"/>
      <c r="P13" s="710" t="s">
        <v>573</v>
      </c>
      <c r="Q13" s="710" t="s">
        <v>656</v>
      </c>
      <c r="R13" s="710" t="s">
        <v>571</v>
      </c>
      <c r="S13" s="709" t="s">
        <v>572</v>
      </c>
      <c r="T13" s="712"/>
      <c r="U13" s="710" t="s">
        <v>573</v>
      </c>
      <c r="V13" s="710" t="s">
        <v>656</v>
      </c>
      <c r="W13" s="710" t="s">
        <v>571</v>
      </c>
      <c r="X13" s="709" t="s">
        <v>572</v>
      </c>
      <c r="Y13" s="712"/>
      <c r="Z13" s="710" t="s">
        <v>573</v>
      </c>
      <c r="AA13" s="710" t="s">
        <v>656</v>
      </c>
      <c r="AB13" s="707"/>
      <c r="AC13" s="707"/>
      <c r="AD13" s="707"/>
      <c r="AE13" s="707"/>
      <c r="AF13" s="697"/>
    </row>
    <row r="14" spans="1:40" s="482" customFormat="1" ht="48">
      <c r="A14" s="480"/>
      <c r="B14" s="474"/>
      <c r="C14" s="711"/>
      <c r="D14" s="445" t="s">
        <v>574</v>
      </c>
      <c r="E14" s="446" t="s">
        <v>575</v>
      </c>
      <c r="F14" s="711"/>
      <c r="G14" s="711"/>
      <c r="H14" s="711"/>
      <c r="I14" s="445" t="s">
        <v>574</v>
      </c>
      <c r="J14" s="446" t="s">
        <v>575</v>
      </c>
      <c r="K14" s="711"/>
      <c r="L14" s="711"/>
      <c r="M14" s="711"/>
      <c r="N14" s="445" t="s">
        <v>574</v>
      </c>
      <c r="O14" s="446" t="s">
        <v>575</v>
      </c>
      <c r="P14" s="711"/>
      <c r="Q14" s="711"/>
      <c r="R14" s="711"/>
      <c r="S14" s="445" t="s">
        <v>574</v>
      </c>
      <c r="T14" s="446" t="s">
        <v>575</v>
      </c>
      <c r="U14" s="711"/>
      <c r="V14" s="711"/>
      <c r="W14" s="711"/>
      <c r="X14" s="445" t="s">
        <v>574</v>
      </c>
      <c r="Y14" s="446" t="s">
        <v>575</v>
      </c>
      <c r="Z14" s="711"/>
      <c r="AA14" s="711"/>
      <c r="AB14" s="707"/>
      <c r="AC14" s="707"/>
      <c r="AD14" s="707"/>
      <c r="AE14" s="707"/>
      <c r="AF14" s="697"/>
      <c r="AG14" s="481"/>
      <c r="AK14" s="381"/>
      <c r="AL14" s="381"/>
      <c r="AM14" s="381"/>
      <c r="AN14" s="381"/>
    </row>
    <row r="15" spans="1:40">
      <c r="A15" s="436"/>
      <c r="B15" s="439"/>
      <c r="C15" s="483">
        <v>10</v>
      </c>
      <c r="D15" s="483">
        <v>20</v>
      </c>
      <c r="E15" s="483">
        <v>30</v>
      </c>
      <c r="F15" s="483">
        <v>40</v>
      </c>
      <c r="G15" s="483">
        <v>50</v>
      </c>
      <c r="H15" s="483">
        <v>60</v>
      </c>
      <c r="I15" s="483">
        <v>70</v>
      </c>
      <c r="J15" s="483">
        <v>80</v>
      </c>
      <c r="K15" s="483">
        <v>90</v>
      </c>
      <c r="L15" s="483">
        <v>100</v>
      </c>
      <c r="M15" s="483">
        <v>110</v>
      </c>
      <c r="N15" s="483">
        <v>120</v>
      </c>
      <c r="O15" s="483">
        <v>130</v>
      </c>
      <c r="P15" s="483">
        <v>140</v>
      </c>
      <c r="Q15" s="483">
        <v>150</v>
      </c>
      <c r="R15" s="483">
        <v>160</v>
      </c>
      <c r="S15" s="483">
        <v>170</v>
      </c>
      <c r="T15" s="483">
        <v>180</v>
      </c>
      <c r="U15" s="483">
        <v>190</v>
      </c>
      <c r="V15" s="483">
        <v>200</v>
      </c>
      <c r="W15" s="483">
        <v>210</v>
      </c>
      <c r="X15" s="483">
        <v>220</v>
      </c>
      <c r="Y15" s="483">
        <v>230</v>
      </c>
      <c r="Z15" s="483">
        <v>240</v>
      </c>
      <c r="AA15" s="483">
        <v>250</v>
      </c>
      <c r="AB15" s="483">
        <v>260</v>
      </c>
      <c r="AC15" s="483">
        <v>270</v>
      </c>
      <c r="AD15" s="483">
        <v>280</v>
      </c>
      <c r="AE15" s="483">
        <v>290</v>
      </c>
      <c r="AF15" s="483">
        <v>300</v>
      </c>
      <c r="AG15" s="484"/>
      <c r="AH15" s="484"/>
      <c r="AI15" s="484"/>
      <c r="AJ15" s="484"/>
      <c r="AK15" s="484"/>
      <c r="AL15" s="484"/>
      <c r="AM15" s="484"/>
      <c r="AN15" s="484"/>
    </row>
    <row r="16" spans="1:40" s="367" customFormat="1">
      <c r="A16" s="449" t="s">
        <v>22</v>
      </c>
      <c r="B16" s="485"/>
      <c r="C16" s="450"/>
      <c r="D16" s="450"/>
      <c r="E16" s="450"/>
      <c r="F16" s="451"/>
      <c r="G16" s="451"/>
      <c r="H16" s="450"/>
      <c r="I16" s="450"/>
      <c r="J16" s="450"/>
      <c r="K16" s="451"/>
      <c r="L16" s="451"/>
      <c r="M16" s="450"/>
      <c r="N16" s="450"/>
      <c r="O16" s="450"/>
      <c r="P16" s="451"/>
      <c r="Q16" s="451"/>
      <c r="R16" s="450"/>
      <c r="S16" s="450"/>
      <c r="T16" s="450"/>
      <c r="U16" s="451"/>
      <c r="V16" s="451"/>
      <c r="W16" s="450"/>
      <c r="X16" s="450"/>
      <c r="Y16" s="450"/>
      <c r="Z16" s="451"/>
      <c r="AA16" s="451"/>
      <c r="AB16" s="450"/>
      <c r="AC16" s="450"/>
      <c r="AD16" s="450"/>
      <c r="AE16" s="451"/>
      <c r="AF16" s="450"/>
      <c r="AG16" s="486"/>
      <c r="AH16" s="486"/>
      <c r="AI16" s="487"/>
      <c r="AJ16" s="486"/>
      <c r="AK16" s="486"/>
      <c r="AL16" s="486"/>
      <c r="AM16" s="487"/>
      <c r="AN16" s="486"/>
    </row>
    <row r="17" spans="1:40" s="367" customFormat="1">
      <c r="A17" s="452" t="s">
        <v>576</v>
      </c>
      <c r="B17" s="485"/>
      <c r="C17" s="450"/>
      <c r="D17" s="450"/>
      <c r="E17" s="450"/>
      <c r="F17" s="451"/>
      <c r="G17" s="451"/>
      <c r="H17" s="450"/>
      <c r="I17" s="450"/>
      <c r="J17" s="450"/>
      <c r="K17" s="451"/>
      <c r="L17" s="451"/>
      <c r="M17" s="450"/>
      <c r="N17" s="450"/>
      <c r="O17" s="450"/>
      <c r="P17" s="451"/>
      <c r="Q17" s="451"/>
      <c r="R17" s="450"/>
      <c r="S17" s="450"/>
      <c r="T17" s="450"/>
      <c r="U17" s="451"/>
      <c r="V17" s="451"/>
      <c r="W17" s="450"/>
      <c r="X17" s="450"/>
      <c r="Y17" s="450"/>
      <c r="Z17" s="451"/>
      <c r="AA17" s="451"/>
      <c r="AB17" s="450"/>
      <c r="AC17" s="450"/>
      <c r="AD17" s="450"/>
      <c r="AE17" s="451"/>
      <c r="AF17" s="450"/>
      <c r="AG17" s="486"/>
      <c r="AH17" s="486"/>
      <c r="AI17" s="487"/>
      <c r="AJ17" s="486"/>
      <c r="AK17" s="486"/>
      <c r="AL17" s="486"/>
      <c r="AM17" s="487"/>
      <c r="AN17" s="486"/>
    </row>
    <row r="18" spans="1:40" s="367" customFormat="1">
      <c r="A18" s="453" t="s">
        <v>657</v>
      </c>
      <c r="B18" s="488"/>
      <c r="C18" s="450"/>
      <c r="D18" s="450"/>
      <c r="E18" s="450"/>
      <c r="F18" s="451"/>
      <c r="G18" s="451"/>
      <c r="H18" s="450"/>
      <c r="I18" s="450"/>
      <c r="J18" s="450"/>
      <c r="K18" s="451"/>
      <c r="L18" s="451"/>
      <c r="M18" s="450"/>
      <c r="N18" s="450"/>
      <c r="O18" s="450"/>
      <c r="P18" s="451"/>
      <c r="Q18" s="451"/>
      <c r="R18" s="450"/>
      <c r="S18" s="450"/>
      <c r="T18" s="450"/>
      <c r="U18" s="451"/>
      <c r="V18" s="451"/>
      <c r="W18" s="450"/>
      <c r="X18" s="450"/>
      <c r="Y18" s="450"/>
      <c r="Z18" s="451"/>
      <c r="AA18" s="451"/>
      <c r="AB18" s="450"/>
      <c r="AC18" s="450"/>
      <c r="AD18" s="450"/>
      <c r="AE18" s="451"/>
      <c r="AF18" s="450"/>
      <c r="AG18" s="486"/>
      <c r="AH18" s="486"/>
      <c r="AI18" s="487"/>
      <c r="AJ18" s="486"/>
      <c r="AK18" s="486"/>
      <c r="AL18" s="486"/>
      <c r="AM18" s="487"/>
      <c r="AN18" s="486"/>
    </row>
    <row r="19" spans="1:40" s="367" customFormat="1">
      <c r="A19" s="489" t="s">
        <v>577</v>
      </c>
      <c r="B19" s="488"/>
      <c r="C19" s="450"/>
      <c r="D19" s="450"/>
      <c r="E19" s="450"/>
      <c r="F19" s="451"/>
      <c r="G19" s="451"/>
      <c r="H19" s="450"/>
      <c r="I19" s="450"/>
      <c r="J19" s="450"/>
      <c r="K19" s="451"/>
      <c r="L19" s="451"/>
      <c r="M19" s="450"/>
      <c r="N19" s="450"/>
      <c r="O19" s="450"/>
      <c r="P19" s="451"/>
      <c r="Q19" s="451"/>
      <c r="R19" s="450"/>
      <c r="S19" s="450"/>
      <c r="T19" s="450"/>
      <c r="U19" s="451"/>
      <c r="V19" s="451"/>
      <c r="W19" s="450"/>
      <c r="X19" s="450"/>
      <c r="Y19" s="450"/>
      <c r="Z19" s="451"/>
      <c r="AA19" s="451"/>
      <c r="AB19" s="450"/>
      <c r="AC19" s="450"/>
      <c r="AD19" s="450"/>
      <c r="AE19" s="451"/>
      <c r="AF19" s="450"/>
      <c r="AG19" s="486"/>
      <c r="AH19" s="486"/>
      <c r="AI19" s="487"/>
      <c r="AJ19" s="486"/>
      <c r="AK19" s="486"/>
      <c r="AL19" s="486"/>
      <c r="AM19" s="487"/>
      <c r="AN19" s="486"/>
    </row>
    <row r="20" spans="1:40" ht="24" customHeight="1">
      <c r="A20" s="490" t="s">
        <v>578</v>
      </c>
      <c r="B20" s="427">
        <v>10</v>
      </c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  <c r="W20" s="579"/>
      <c r="X20" s="579"/>
      <c r="Y20" s="579"/>
      <c r="Z20" s="579"/>
      <c r="AA20" s="579"/>
      <c r="AB20" s="579"/>
      <c r="AC20" s="579"/>
      <c r="AD20" s="579"/>
      <c r="AE20" s="579"/>
      <c r="AF20" s="579"/>
      <c r="AG20" s="491"/>
      <c r="AH20" s="372"/>
      <c r="AI20" s="372"/>
      <c r="AJ20" s="372"/>
    </row>
    <row r="21" spans="1:40" ht="24" customHeight="1">
      <c r="A21" s="492" t="s">
        <v>658</v>
      </c>
      <c r="B21" s="427">
        <v>20</v>
      </c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  <c r="AC21" s="579"/>
      <c r="AD21" s="579"/>
      <c r="AE21" s="579"/>
      <c r="AF21" s="579"/>
      <c r="AG21" s="491"/>
      <c r="AH21" s="372"/>
      <c r="AI21" s="372"/>
      <c r="AJ21" s="372"/>
    </row>
    <row r="22" spans="1:40" ht="24" customHeight="1">
      <c r="A22" s="490" t="s">
        <v>659</v>
      </c>
      <c r="B22" s="427">
        <v>30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491"/>
      <c r="AH22" s="372"/>
      <c r="AI22" s="372"/>
      <c r="AJ22" s="372"/>
      <c r="AM22" s="436"/>
      <c r="AN22" s="436"/>
    </row>
    <row r="23" spans="1:40" ht="24" customHeight="1">
      <c r="A23" s="490" t="s">
        <v>912</v>
      </c>
      <c r="B23" s="427">
        <v>40</v>
      </c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79"/>
      <c r="X23" s="579"/>
      <c r="Y23" s="579"/>
      <c r="Z23" s="579"/>
      <c r="AA23" s="579"/>
      <c r="AB23" s="579"/>
      <c r="AC23" s="579"/>
      <c r="AD23" s="579"/>
      <c r="AE23" s="579"/>
      <c r="AF23" s="579"/>
      <c r="AG23" s="491"/>
      <c r="AH23" s="372"/>
      <c r="AI23" s="372"/>
      <c r="AJ23" s="372"/>
      <c r="AM23" s="436"/>
      <c r="AN23" s="436"/>
    </row>
    <row r="24" spans="1:40" ht="24" customHeight="1">
      <c r="A24" s="490" t="s">
        <v>896</v>
      </c>
      <c r="B24" s="427">
        <v>50</v>
      </c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  <c r="AC24" s="579"/>
      <c r="AD24" s="579"/>
      <c r="AE24" s="579"/>
      <c r="AF24" s="579"/>
      <c r="AG24" s="491"/>
      <c r="AH24" s="372"/>
      <c r="AI24" s="372"/>
      <c r="AJ24" s="372"/>
      <c r="AM24" s="436"/>
      <c r="AN24" s="436"/>
    </row>
    <row r="25" spans="1:40" ht="24" customHeight="1">
      <c r="A25" s="454" t="s">
        <v>580</v>
      </c>
      <c r="B25" s="427">
        <v>60</v>
      </c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491"/>
      <c r="AH25" s="372"/>
      <c r="AI25" s="372"/>
      <c r="AJ25" s="372"/>
      <c r="AM25" s="436"/>
      <c r="AN25" s="436"/>
    </row>
    <row r="26" spans="1:40" ht="24" customHeight="1">
      <c r="A26" s="489" t="s">
        <v>660</v>
      </c>
      <c r="B26" s="463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580"/>
      <c r="R26" s="580"/>
      <c r="S26" s="580"/>
      <c r="T26" s="580"/>
      <c r="U26" s="580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80"/>
      <c r="AG26" s="491"/>
      <c r="AH26" s="372"/>
      <c r="AI26" s="372"/>
      <c r="AJ26" s="372"/>
      <c r="AM26" s="436"/>
      <c r="AN26" s="436"/>
    </row>
    <row r="27" spans="1:40" ht="24" customHeight="1">
      <c r="A27" s="490" t="s">
        <v>661</v>
      </c>
      <c r="B27" s="427">
        <v>70</v>
      </c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  <c r="W27" s="579"/>
      <c r="X27" s="579"/>
      <c r="Y27" s="579"/>
      <c r="Z27" s="579"/>
      <c r="AA27" s="579"/>
      <c r="AB27" s="579"/>
      <c r="AC27" s="579"/>
      <c r="AD27" s="579"/>
      <c r="AE27" s="579"/>
      <c r="AF27" s="579"/>
      <c r="AG27" s="491"/>
      <c r="AH27" s="372"/>
      <c r="AI27" s="372"/>
      <c r="AJ27" s="493"/>
      <c r="AM27" s="436"/>
      <c r="AN27" s="436"/>
    </row>
    <row r="28" spans="1:40" ht="24" customHeight="1">
      <c r="A28" s="490" t="s">
        <v>662</v>
      </c>
      <c r="B28" s="427">
        <v>80</v>
      </c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491"/>
      <c r="AH28" s="372"/>
      <c r="AI28" s="372"/>
      <c r="AJ28" s="493"/>
      <c r="AM28" s="436"/>
      <c r="AN28" s="436"/>
    </row>
    <row r="29" spans="1:40" s="498" customFormat="1" ht="24" customHeight="1">
      <c r="A29" s="494" t="s">
        <v>663</v>
      </c>
      <c r="B29" s="427">
        <v>90</v>
      </c>
      <c r="C29" s="57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  <c r="W29" s="579"/>
      <c r="X29" s="579"/>
      <c r="Y29" s="579"/>
      <c r="Z29" s="579"/>
      <c r="AA29" s="579"/>
      <c r="AB29" s="579"/>
      <c r="AC29" s="579"/>
      <c r="AD29" s="579"/>
      <c r="AE29" s="579"/>
      <c r="AF29" s="579"/>
      <c r="AG29" s="495"/>
      <c r="AH29" s="496"/>
      <c r="AI29" s="496"/>
      <c r="AJ29" s="497"/>
      <c r="AK29" s="365"/>
      <c r="AL29" s="365"/>
    </row>
    <row r="30" spans="1:40" s="498" customFormat="1" ht="24" customHeight="1">
      <c r="A30" s="499" t="s">
        <v>664</v>
      </c>
      <c r="B30" s="427">
        <v>100</v>
      </c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37"/>
      <c r="AH30" s="496"/>
      <c r="AI30" s="496"/>
      <c r="AJ30" s="497"/>
      <c r="AK30" s="365"/>
      <c r="AL30" s="365"/>
    </row>
    <row r="31" spans="1:40" ht="24" customHeight="1">
      <c r="A31" s="500" t="s">
        <v>581</v>
      </c>
      <c r="B31" s="427"/>
      <c r="C31" s="580"/>
      <c r="D31" s="580"/>
      <c r="E31" s="580"/>
      <c r="F31" s="580"/>
      <c r="G31" s="580"/>
      <c r="H31" s="580"/>
      <c r="I31" s="580"/>
      <c r="J31" s="580"/>
      <c r="K31" s="580"/>
      <c r="L31" s="580"/>
      <c r="M31" s="580"/>
      <c r="N31" s="580"/>
      <c r="O31" s="580"/>
      <c r="P31" s="580"/>
      <c r="Q31" s="580"/>
      <c r="R31" s="580"/>
      <c r="S31" s="580"/>
      <c r="T31" s="580"/>
      <c r="U31" s="580"/>
      <c r="V31" s="580"/>
      <c r="W31" s="580"/>
      <c r="X31" s="580"/>
      <c r="Y31" s="580"/>
      <c r="Z31" s="580"/>
      <c r="AA31" s="580"/>
      <c r="AB31" s="580"/>
      <c r="AC31" s="580"/>
      <c r="AD31" s="580"/>
      <c r="AE31" s="580"/>
      <c r="AF31" s="580"/>
      <c r="AG31" s="491"/>
      <c r="AH31" s="370"/>
      <c r="AI31" s="370"/>
      <c r="AJ31" s="493"/>
      <c r="AM31" s="436"/>
      <c r="AN31" s="436"/>
    </row>
    <row r="32" spans="1:40" ht="24" customHeight="1">
      <c r="A32" s="494" t="s">
        <v>665</v>
      </c>
      <c r="B32" s="427">
        <v>110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491"/>
      <c r="AH32" s="372"/>
      <c r="AI32" s="372"/>
      <c r="AJ32" s="372"/>
      <c r="AM32" s="436"/>
      <c r="AN32" s="436"/>
    </row>
    <row r="33" spans="1:40" ht="24" customHeight="1">
      <c r="A33" s="494" t="s">
        <v>666</v>
      </c>
      <c r="B33" s="427">
        <v>120</v>
      </c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  <c r="AC33" s="579"/>
      <c r="AD33" s="579"/>
      <c r="AE33" s="579"/>
      <c r="AF33" s="579"/>
      <c r="AG33" s="491"/>
      <c r="AH33" s="372"/>
      <c r="AI33" s="372"/>
      <c r="AJ33" s="372"/>
      <c r="AM33" s="436"/>
      <c r="AN33" s="436"/>
    </row>
    <row r="34" spans="1:40" ht="24" customHeight="1">
      <c r="A34" s="494" t="s">
        <v>667</v>
      </c>
      <c r="B34" s="427">
        <v>130</v>
      </c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579"/>
      <c r="AG34" s="491"/>
      <c r="AH34" s="370"/>
      <c r="AI34" s="370"/>
      <c r="AJ34" s="493"/>
      <c r="AM34" s="436"/>
      <c r="AN34" s="436"/>
    </row>
    <row r="35" spans="1:40" ht="24" customHeight="1">
      <c r="A35" s="494" t="s">
        <v>585</v>
      </c>
      <c r="B35" s="427">
        <v>140</v>
      </c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  <c r="AC35" s="579"/>
      <c r="AD35" s="579"/>
      <c r="AE35" s="579"/>
      <c r="AF35" s="579"/>
      <c r="AG35" s="491"/>
      <c r="AH35" s="372"/>
      <c r="AI35" s="372"/>
      <c r="AJ35" s="372"/>
      <c r="AM35" s="436"/>
      <c r="AN35" s="436"/>
    </row>
    <row r="36" spans="1:40" ht="24" customHeight="1">
      <c r="A36" s="494" t="s">
        <v>586</v>
      </c>
      <c r="B36" s="427">
        <v>150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  <c r="AC36" s="579"/>
      <c r="AD36" s="579"/>
      <c r="AE36" s="579"/>
      <c r="AF36" s="579"/>
      <c r="AG36" s="491"/>
      <c r="AH36" s="372"/>
      <c r="AI36" s="372"/>
      <c r="AJ36" s="437"/>
      <c r="AM36" s="436"/>
      <c r="AN36" s="436"/>
    </row>
    <row r="37" spans="1:40" ht="24" customHeight="1">
      <c r="A37" s="494" t="s">
        <v>587</v>
      </c>
      <c r="B37" s="427">
        <v>160</v>
      </c>
      <c r="C37" s="579"/>
      <c r="D37" s="579"/>
      <c r="E37" s="579"/>
      <c r="F37" s="579"/>
      <c r="G37" s="579"/>
      <c r="H37" s="579"/>
      <c r="I37" s="579"/>
      <c r="J37" s="579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579"/>
      <c r="AG37" s="491"/>
      <c r="AH37" s="372"/>
      <c r="AI37" s="372"/>
      <c r="AJ37" s="437"/>
      <c r="AM37" s="436"/>
      <c r="AN37" s="436"/>
    </row>
    <row r="38" spans="1:40" ht="24" customHeight="1">
      <c r="A38" s="494" t="s">
        <v>668</v>
      </c>
      <c r="B38" s="427">
        <v>170</v>
      </c>
      <c r="C38" s="579"/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491"/>
      <c r="AH38" s="372"/>
      <c r="AI38" s="372"/>
      <c r="AJ38" s="493"/>
      <c r="AM38" s="436"/>
      <c r="AN38" s="436"/>
    </row>
    <row r="39" spans="1:40" ht="24" customHeight="1">
      <c r="A39" s="494" t="s">
        <v>669</v>
      </c>
      <c r="B39" s="427">
        <v>180</v>
      </c>
      <c r="C39" s="579"/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  <c r="AC39" s="579"/>
      <c r="AD39" s="579"/>
      <c r="AE39" s="579"/>
      <c r="AF39" s="579"/>
      <c r="AG39" s="491"/>
      <c r="AH39" s="372"/>
      <c r="AI39" s="372"/>
      <c r="AJ39" s="493"/>
      <c r="AM39" s="436"/>
      <c r="AN39" s="436"/>
    </row>
    <row r="40" spans="1:40" ht="24" customHeight="1">
      <c r="A40" s="494" t="s">
        <v>670</v>
      </c>
      <c r="B40" s="427">
        <v>190</v>
      </c>
      <c r="C40" s="579"/>
      <c r="D40" s="579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491"/>
      <c r="AH40" s="372"/>
      <c r="AI40" s="372"/>
      <c r="AJ40" s="493"/>
      <c r="AM40" s="436"/>
      <c r="AN40" s="436"/>
    </row>
    <row r="41" spans="1:40" ht="24" customHeight="1">
      <c r="A41" s="494" t="s">
        <v>671</v>
      </c>
      <c r="B41" s="427">
        <v>200</v>
      </c>
      <c r="C41" s="579"/>
      <c r="D41" s="579"/>
      <c r="E41" s="579"/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  <c r="AC41" s="579"/>
      <c r="AD41" s="579"/>
      <c r="AE41" s="579"/>
      <c r="AF41" s="579"/>
      <c r="AG41" s="491"/>
      <c r="AH41" s="372"/>
      <c r="AI41" s="372"/>
      <c r="AJ41" s="493"/>
    </row>
    <row r="42" spans="1:40" ht="24" customHeight="1">
      <c r="A42" s="494" t="s">
        <v>603</v>
      </c>
      <c r="B42" s="427">
        <v>210</v>
      </c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491"/>
      <c r="AH42" s="372"/>
      <c r="AI42" s="372"/>
      <c r="AJ42" s="493"/>
    </row>
    <row r="43" spans="1:40" ht="24" customHeight="1">
      <c r="A43" s="494" t="s">
        <v>604</v>
      </c>
      <c r="B43" s="427">
        <v>220</v>
      </c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  <c r="AC43" s="579"/>
      <c r="AD43" s="579"/>
      <c r="AE43" s="579"/>
      <c r="AF43" s="579"/>
      <c r="AG43" s="491"/>
      <c r="AH43" s="372"/>
      <c r="AI43" s="372"/>
      <c r="AJ43" s="493"/>
    </row>
    <row r="44" spans="1:40" ht="24" customHeight="1">
      <c r="A44" s="494" t="s">
        <v>672</v>
      </c>
      <c r="B44" s="427">
        <v>230</v>
      </c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  <c r="AC44" s="579"/>
      <c r="AD44" s="579"/>
      <c r="AE44" s="579"/>
      <c r="AF44" s="579"/>
      <c r="AG44" s="491"/>
      <c r="AH44" s="437"/>
      <c r="AI44" s="372"/>
      <c r="AJ44" s="372"/>
    </row>
    <row r="45" spans="1:40" ht="24" customHeight="1">
      <c r="A45" s="501" t="s">
        <v>673</v>
      </c>
      <c r="B45" s="427">
        <v>240</v>
      </c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  <c r="AC45" s="579"/>
      <c r="AD45" s="579"/>
      <c r="AE45" s="579"/>
      <c r="AF45" s="579"/>
      <c r="AG45" s="491"/>
      <c r="AH45" s="437"/>
      <c r="AI45" s="372"/>
      <c r="AJ45" s="372"/>
    </row>
    <row r="46" spans="1:40" ht="24" customHeight="1">
      <c r="A46" s="494" t="s">
        <v>674</v>
      </c>
      <c r="B46" s="427">
        <v>250</v>
      </c>
      <c r="C46" s="579"/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491"/>
      <c r="AH46" s="372"/>
      <c r="AI46" s="372"/>
      <c r="AJ46" s="437"/>
    </row>
    <row r="47" spans="1:40" ht="24" customHeight="1">
      <c r="A47" s="494" t="s">
        <v>675</v>
      </c>
      <c r="B47" s="427">
        <v>260</v>
      </c>
      <c r="C47" s="579"/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491"/>
      <c r="AH47" s="372"/>
      <c r="AI47" s="372"/>
      <c r="AJ47" s="437"/>
    </row>
    <row r="48" spans="1:40" ht="21.6" customHeight="1">
      <c r="A48" s="499" t="s">
        <v>591</v>
      </c>
      <c r="B48" s="427">
        <v>270</v>
      </c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37"/>
      <c r="AH48" s="437"/>
      <c r="AI48" s="437"/>
      <c r="AJ48" s="437"/>
    </row>
    <row r="49" spans="1:36" ht="24" customHeight="1">
      <c r="A49" s="502" t="s">
        <v>676</v>
      </c>
      <c r="B49" s="427">
        <v>280</v>
      </c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  <c r="AC49" s="579"/>
      <c r="AD49" s="579"/>
      <c r="AE49" s="579"/>
      <c r="AF49" s="579"/>
      <c r="AG49" s="491"/>
      <c r="AH49" s="437"/>
      <c r="AI49" s="437"/>
      <c r="AJ49" s="437"/>
    </row>
    <row r="50" spans="1:36" ht="24" customHeight="1">
      <c r="A50" s="503" t="s">
        <v>677</v>
      </c>
      <c r="B50" s="427"/>
      <c r="C50" s="580"/>
      <c r="D50" s="580"/>
      <c r="E50" s="580"/>
      <c r="F50" s="580"/>
      <c r="G50" s="580"/>
      <c r="H50" s="580"/>
      <c r="I50" s="580"/>
      <c r="J50" s="580"/>
      <c r="K50" s="580"/>
      <c r="L50" s="580"/>
      <c r="M50" s="580"/>
      <c r="N50" s="580"/>
      <c r="O50" s="580"/>
      <c r="P50" s="580"/>
      <c r="Q50" s="580"/>
      <c r="R50" s="580"/>
      <c r="S50" s="580"/>
      <c r="T50" s="580"/>
      <c r="U50" s="580"/>
      <c r="V50" s="580"/>
      <c r="W50" s="580"/>
      <c r="X50" s="580"/>
      <c r="Y50" s="580"/>
      <c r="Z50" s="580"/>
      <c r="AA50" s="580"/>
      <c r="AB50" s="580"/>
      <c r="AC50" s="580"/>
      <c r="AD50" s="580"/>
      <c r="AE50" s="580"/>
      <c r="AF50" s="580"/>
      <c r="AG50" s="491"/>
      <c r="AH50" s="437"/>
      <c r="AI50" s="437"/>
      <c r="AJ50" s="437"/>
    </row>
    <row r="51" spans="1:36" ht="24" customHeight="1">
      <c r="A51" s="499" t="s">
        <v>20</v>
      </c>
      <c r="B51" s="427">
        <v>290</v>
      </c>
      <c r="C51" s="579"/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491"/>
      <c r="AH51" s="437"/>
      <c r="AI51" s="437"/>
      <c r="AJ51" s="437"/>
    </row>
    <row r="52" spans="1:36" ht="24" customHeight="1">
      <c r="A52" s="499" t="s">
        <v>678</v>
      </c>
      <c r="B52" s="427">
        <v>300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491"/>
      <c r="AH52" s="437"/>
      <c r="AI52" s="437"/>
      <c r="AJ52" s="437"/>
    </row>
    <row r="53" spans="1:36" ht="24" customHeight="1">
      <c r="A53" s="499" t="s">
        <v>913</v>
      </c>
      <c r="B53" s="427">
        <v>310</v>
      </c>
      <c r="C53" s="579"/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  <c r="W53" s="579"/>
      <c r="X53" s="579"/>
      <c r="Y53" s="579"/>
      <c r="Z53" s="579"/>
      <c r="AA53" s="579"/>
      <c r="AB53" s="579"/>
      <c r="AC53" s="579"/>
      <c r="AD53" s="579"/>
      <c r="AE53" s="579"/>
      <c r="AF53" s="579"/>
      <c r="AG53" s="491"/>
      <c r="AH53" s="437"/>
      <c r="AI53" s="437"/>
      <c r="AJ53" s="437"/>
    </row>
    <row r="54" spans="1:36" ht="24" customHeight="1">
      <c r="A54" s="499" t="s">
        <v>21</v>
      </c>
      <c r="B54" s="427">
        <v>320</v>
      </c>
      <c r="C54" s="579"/>
      <c r="D54" s="579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491"/>
      <c r="AH54" s="437"/>
      <c r="AI54" s="437"/>
      <c r="AJ54" s="437"/>
    </row>
    <row r="55" spans="1:36" ht="24" customHeight="1">
      <c r="A55" s="502" t="s">
        <v>679</v>
      </c>
      <c r="B55" s="427">
        <v>330</v>
      </c>
      <c r="C55" s="579"/>
      <c r="D55" s="579"/>
      <c r="E55" s="579"/>
      <c r="F55" s="579"/>
      <c r="G55" s="579"/>
      <c r="H55" s="579"/>
      <c r="I55" s="579"/>
      <c r="J55" s="579"/>
      <c r="K55" s="579"/>
      <c r="L55" s="579"/>
      <c r="M55" s="579"/>
      <c r="N55" s="579"/>
      <c r="O55" s="579"/>
      <c r="P55" s="579"/>
      <c r="Q55" s="579"/>
      <c r="R55" s="579"/>
      <c r="S55" s="579"/>
      <c r="T55" s="579"/>
      <c r="U55" s="579"/>
      <c r="V55" s="579"/>
      <c r="W55" s="579"/>
      <c r="X55" s="579"/>
      <c r="Y55" s="579"/>
      <c r="Z55" s="579"/>
      <c r="AA55" s="579"/>
      <c r="AB55" s="579"/>
      <c r="AC55" s="579"/>
      <c r="AD55" s="579"/>
      <c r="AE55" s="579"/>
      <c r="AF55" s="579"/>
      <c r="AG55" s="491"/>
      <c r="AH55" s="437"/>
      <c r="AI55" s="437"/>
      <c r="AJ55" s="437"/>
    </row>
    <row r="56" spans="1:36" ht="24" customHeight="1">
      <c r="A56" s="503" t="s">
        <v>612</v>
      </c>
      <c r="B56" s="427"/>
      <c r="C56" s="580"/>
      <c r="D56" s="580"/>
      <c r="E56" s="580"/>
      <c r="F56" s="586"/>
      <c r="G56" s="586"/>
      <c r="H56" s="580"/>
      <c r="I56" s="580"/>
      <c r="J56" s="580"/>
      <c r="K56" s="586"/>
      <c r="L56" s="586"/>
      <c r="M56" s="580"/>
      <c r="N56" s="580"/>
      <c r="O56" s="580"/>
      <c r="P56" s="586"/>
      <c r="Q56" s="586"/>
      <c r="R56" s="580"/>
      <c r="S56" s="580"/>
      <c r="T56" s="580"/>
      <c r="U56" s="586"/>
      <c r="V56" s="586"/>
      <c r="W56" s="580"/>
      <c r="X56" s="580"/>
      <c r="Y56" s="580"/>
      <c r="Z56" s="586"/>
      <c r="AA56" s="586"/>
      <c r="AB56" s="580"/>
      <c r="AC56" s="580"/>
      <c r="AD56" s="580"/>
      <c r="AE56" s="580"/>
      <c r="AF56" s="580"/>
      <c r="AG56" s="491"/>
      <c r="AH56" s="437"/>
      <c r="AI56" s="437"/>
      <c r="AJ56" s="437"/>
    </row>
    <row r="57" spans="1:36" ht="24" customHeight="1">
      <c r="A57" s="499" t="s">
        <v>680</v>
      </c>
      <c r="B57" s="427">
        <v>340</v>
      </c>
      <c r="C57" s="579"/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79"/>
      <c r="O57" s="579"/>
      <c r="P57" s="579"/>
      <c r="Q57" s="579"/>
      <c r="R57" s="579"/>
      <c r="S57" s="579"/>
      <c r="T57" s="579"/>
      <c r="U57" s="579"/>
      <c r="V57" s="579"/>
      <c r="W57" s="579"/>
      <c r="X57" s="579"/>
      <c r="Y57" s="579"/>
      <c r="Z57" s="579"/>
      <c r="AA57" s="579"/>
      <c r="AB57" s="579"/>
      <c r="AC57" s="579"/>
      <c r="AD57" s="579"/>
      <c r="AE57" s="579"/>
      <c r="AF57" s="579"/>
      <c r="AG57" s="491"/>
      <c r="AH57" s="504"/>
      <c r="AI57" s="437"/>
    </row>
    <row r="58" spans="1:36" ht="24" customHeight="1">
      <c r="A58" s="499" t="s">
        <v>681</v>
      </c>
      <c r="B58" s="427">
        <v>350</v>
      </c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79"/>
      <c r="N58" s="579"/>
      <c r="O58" s="579"/>
      <c r="P58" s="579"/>
      <c r="Q58" s="579"/>
      <c r="R58" s="579"/>
      <c r="S58" s="579"/>
      <c r="T58" s="579"/>
      <c r="U58" s="579"/>
      <c r="V58" s="579"/>
      <c r="W58" s="579"/>
      <c r="X58" s="579"/>
      <c r="Y58" s="579"/>
      <c r="Z58" s="579"/>
      <c r="AA58" s="579"/>
      <c r="AB58" s="579"/>
      <c r="AC58" s="579"/>
      <c r="AD58" s="579"/>
      <c r="AE58" s="579"/>
      <c r="AF58" s="579"/>
      <c r="AG58" s="491"/>
      <c r="AH58" s="437"/>
      <c r="AI58" s="437"/>
      <c r="AJ58" s="437"/>
    </row>
    <row r="59" spans="1:36" ht="24" customHeight="1">
      <c r="A59" s="499" t="s">
        <v>682</v>
      </c>
      <c r="B59" s="427">
        <v>360</v>
      </c>
      <c r="C59" s="579"/>
      <c r="D59" s="579"/>
      <c r="E59" s="579"/>
      <c r="F59" s="579"/>
      <c r="G59" s="579"/>
      <c r="H59" s="579"/>
      <c r="I59" s="579"/>
      <c r="J59" s="579"/>
      <c r="K59" s="579"/>
      <c r="L59" s="579"/>
      <c r="M59" s="579"/>
      <c r="N59" s="579"/>
      <c r="O59" s="579"/>
      <c r="P59" s="579"/>
      <c r="Q59" s="579"/>
      <c r="R59" s="579"/>
      <c r="S59" s="579"/>
      <c r="T59" s="579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491"/>
      <c r="AH59" s="437"/>
      <c r="AI59" s="437"/>
      <c r="AJ59" s="437"/>
    </row>
    <row r="60" spans="1:36" ht="24" customHeight="1">
      <c r="A60" s="499" t="s">
        <v>914</v>
      </c>
      <c r="B60" s="427">
        <v>370</v>
      </c>
      <c r="C60" s="579"/>
      <c r="D60" s="579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491"/>
      <c r="AH60" s="437"/>
      <c r="AI60" s="437"/>
      <c r="AJ60" s="437"/>
    </row>
    <row r="61" spans="1:36" ht="24" customHeight="1">
      <c r="A61" s="499" t="s">
        <v>915</v>
      </c>
      <c r="B61" s="427">
        <v>380</v>
      </c>
      <c r="C61" s="579"/>
      <c r="D61" s="579"/>
      <c r="E61" s="579"/>
      <c r="F61" s="579"/>
      <c r="G61" s="579"/>
      <c r="H61" s="579"/>
      <c r="I61" s="579"/>
      <c r="J61" s="579"/>
      <c r="K61" s="579"/>
      <c r="L61" s="579"/>
      <c r="M61" s="579"/>
      <c r="N61" s="579"/>
      <c r="O61" s="579"/>
      <c r="P61" s="579"/>
      <c r="Q61" s="579"/>
      <c r="R61" s="579"/>
      <c r="S61" s="579"/>
      <c r="T61" s="579"/>
      <c r="U61" s="579"/>
      <c r="V61" s="579"/>
      <c r="W61" s="579"/>
      <c r="X61" s="579"/>
      <c r="Y61" s="579"/>
      <c r="Z61" s="579"/>
      <c r="AA61" s="579"/>
      <c r="AB61" s="579"/>
      <c r="AC61" s="579"/>
      <c r="AD61" s="579"/>
      <c r="AE61" s="579"/>
      <c r="AF61" s="579"/>
      <c r="AG61" s="491"/>
      <c r="AH61" s="437"/>
      <c r="AI61" s="437"/>
      <c r="AJ61" s="437"/>
    </row>
    <row r="62" spans="1:36" ht="24" customHeight="1">
      <c r="A62" s="502" t="s">
        <v>617</v>
      </c>
      <c r="B62" s="427">
        <v>390</v>
      </c>
      <c r="C62" s="579"/>
      <c r="D62" s="579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491"/>
      <c r="AH62" s="437"/>
      <c r="AI62" s="437"/>
      <c r="AJ62" s="437"/>
    </row>
    <row r="63" spans="1:36" ht="24" customHeight="1">
      <c r="A63" s="503" t="s">
        <v>260</v>
      </c>
      <c r="B63" s="427"/>
      <c r="C63" s="580"/>
      <c r="D63" s="580"/>
      <c r="E63" s="580"/>
      <c r="F63" s="586"/>
      <c r="G63" s="586"/>
      <c r="H63" s="580"/>
      <c r="I63" s="580"/>
      <c r="J63" s="580"/>
      <c r="K63" s="586"/>
      <c r="L63" s="586"/>
      <c r="M63" s="580"/>
      <c r="N63" s="580"/>
      <c r="O63" s="580"/>
      <c r="P63" s="586"/>
      <c r="Q63" s="586"/>
      <c r="R63" s="580"/>
      <c r="S63" s="580"/>
      <c r="T63" s="580"/>
      <c r="U63" s="586"/>
      <c r="V63" s="586"/>
      <c r="W63" s="580"/>
      <c r="X63" s="580"/>
      <c r="Y63" s="580"/>
      <c r="Z63" s="586"/>
      <c r="AA63" s="586"/>
      <c r="AB63" s="580"/>
      <c r="AC63" s="580"/>
      <c r="AD63" s="580"/>
      <c r="AE63" s="580"/>
      <c r="AF63" s="580"/>
      <c r="AG63" s="491"/>
      <c r="AH63" s="437"/>
      <c r="AI63" s="437"/>
      <c r="AJ63" s="437"/>
    </row>
    <row r="64" spans="1:36" ht="24" customHeight="1">
      <c r="A64" s="499" t="s">
        <v>619</v>
      </c>
      <c r="B64" s="427">
        <v>400</v>
      </c>
      <c r="C64" s="579"/>
      <c r="D64" s="579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491"/>
      <c r="AH64" s="437"/>
      <c r="AI64" s="372"/>
    </row>
    <row r="65" spans="1:40" ht="24" customHeight="1">
      <c r="A65" s="499" t="s">
        <v>620</v>
      </c>
      <c r="B65" s="427">
        <v>410</v>
      </c>
      <c r="C65" s="579"/>
      <c r="D65" s="579"/>
      <c r="E65" s="579"/>
      <c r="F65" s="579"/>
      <c r="G65" s="579"/>
      <c r="H65" s="579"/>
      <c r="I65" s="579"/>
      <c r="J65" s="579"/>
      <c r="K65" s="579"/>
      <c r="L65" s="579"/>
      <c r="M65" s="579"/>
      <c r="N65" s="579"/>
      <c r="O65" s="579"/>
      <c r="P65" s="579"/>
      <c r="Q65" s="579"/>
      <c r="R65" s="579"/>
      <c r="S65" s="579"/>
      <c r="T65" s="579"/>
      <c r="U65" s="579"/>
      <c r="V65" s="579"/>
      <c r="W65" s="579"/>
      <c r="X65" s="579"/>
      <c r="Y65" s="579"/>
      <c r="Z65" s="579"/>
      <c r="AA65" s="579"/>
      <c r="AB65" s="579"/>
      <c r="AC65" s="579"/>
      <c r="AD65" s="579"/>
      <c r="AE65" s="579"/>
      <c r="AF65" s="579"/>
      <c r="AG65" s="491"/>
      <c r="AH65" s="437"/>
      <c r="AI65" s="372"/>
    </row>
    <row r="66" spans="1:40" ht="24" customHeight="1">
      <c r="A66" s="499" t="s">
        <v>683</v>
      </c>
      <c r="B66" s="427">
        <v>420</v>
      </c>
      <c r="C66" s="579"/>
      <c r="D66" s="579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491"/>
      <c r="AH66" s="437"/>
      <c r="AI66" s="437"/>
    </row>
    <row r="67" spans="1:40" ht="24" customHeight="1">
      <c r="A67" s="502" t="s">
        <v>684</v>
      </c>
      <c r="B67" s="427">
        <v>430</v>
      </c>
      <c r="C67" s="579"/>
      <c r="D67" s="579"/>
      <c r="E67" s="579"/>
      <c r="F67" s="579"/>
      <c r="G67" s="579"/>
      <c r="H67" s="579"/>
      <c r="I67" s="579"/>
      <c r="J67" s="579"/>
      <c r="K67" s="579"/>
      <c r="L67" s="579"/>
      <c r="M67" s="579"/>
      <c r="N67" s="579"/>
      <c r="O67" s="579"/>
      <c r="P67" s="579"/>
      <c r="Q67" s="579"/>
      <c r="R67" s="579"/>
      <c r="S67" s="579"/>
      <c r="T67" s="579"/>
      <c r="U67" s="579"/>
      <c r="V67" s="579"/>
      <c r="W67" s="579"/>
      <c r="X67" s="579"/>
      <c r="Y67" s="579"/>
      <c r="Z67" s="579"/>
      <c r="AA67" s="579"/>
      <c r="AB67" s="579"/>
      <c r="AC67" s="579"/>
      <c r="AD67" s="579"/>
      <c r="AE67" s="579"/>
      <c r="AF67" s="579"/>
      <c r="AG67" s="491"/>
      <c r="AH67" s="437"/>
      <c r="AI67" s="437"/>
      <c r="AJ67" s="372"/>
    </row>
    <row r="68" spans="1:40" ht="24" customHeight="1">
      <c r="A68" s="503" t="s">
        <v>623</v>
      </c>
      <c r="B68" s="427"/>
      <c r="C68" s="580"/>
      <c r="D68" s="580"/>
      <c r="E68" s="580"/>
      <c r="F68" s="580"/>
      <c r="G68" s="580"/>
      <c r="H68" s="580"/>
      <c r="I68" s="580"/>
      <c r="J68" s="580"/>
      <c r="K68" s="580"/>
      <c r="L68" s="580"/>
      <c r="M68" s="580"/>
      <c r="N68" s="580"/>
      <c r="O68" s="580"/>
      <c r="P68" s="580"/>
      <c r="Q68" s="580"/>
      <c r="R68" s="580"/>
      <c r="S68" s="580"/>
      <c r="T68" s="580"/>
      <c r="U68" s="580"/>
      <c r="V68" s="580"/>
      <c r="W68" s="580"/>
      <c r="X68" s="580"/>
      <c r="Y68" s="580"/>
      <c r="Z68" s="580"/>
      <c r="AA68" s="580"/>
      <c r="AB68" s="580"/>
      <c r="AC68" s="580"/>
      <c r="AD68" s="580"/>
      <c r="AE68" s="580"/>
      <c r="AF68" s="580"/>
      <c r="AG68" s="491"/>
      <c r="AH68" s="437"/>
      <c r="AI68" s="437"/>
      <c r="AJ68" s="372"/>
    </row>
    <row r="69" spans="1:40" ht="24" customHeight="1">
      <c r="A69" s="499" t="s">
        <v>624</v>
      </c>
      <c r="B69" s="427">
        <v>440</v>
      </c>
      <c r="C69" s="579"/>
      <c r="D69" s="579"/>
      <c r="E69" s="579"/>
      <c r="F69" s="586"/>
      <c r="G69" s="579"/>
      <c r="H69" s="579"/>
      <c r="I69" s="579"/>
      <c r="J69" s="579"/>
      <c r="K69" s="586"/>
      <c r="L69" s="579"/>
      <c r="M69" s="579"/>
      <c r="N69" s="579"/>
      <c r="O69" s="579"/>
      <c r="P69" s="586"/>
      <c r="Q69" s="579"/>
      <c r="R69" s="579"/>
      <c r="S69" s="579"/>
      <c r="T69" s="579"/>
      <c r="U69" s="586"/>
      <c r="V69" s="579"/>
      <c r="W69" s="579"/>
      <c r="X69" s="579"/>
      <c r="Y69" s="579"/>
      <c r="Z69" s="586"/>
      <c r="AA69" s="579"/>
      <c r="AB69" s="579"/>
      <c r="AC69" s="579"/>
      <c r="AD69" s="579"/>
      <c r="AE69" s="579"/>
      <c r="AF69" s="579"/>
      <c r="AG69" s="491"/>
      <c r="AH69" s="437"/>
      <c r="AI69" s="437"/>
      <c r="AJ69" s="372"/>
    </row>
    <row r="70" spans="1:40" ht="24" customHeight="1">
      <c r="A70" s="499" t="s">
        <v>625</v>
      </c>
      <c r="B70" s="427">
        <v>450</v>
      </c>
      <c r="C70" s="579"/>
      <c r="D70" s="579"/>
      <c r="E70" s="579"/>
      <c r="F70" s="586"/>
      <c r="G70" s="579"/>
      <c r="H70" s="579"/>
      <c r="I70" s="579"/>
      <c r="J70" s="579"/>
      <c r="K70" s="586"/>
      <c r="L70" s="579"/>
      <c r="M70" s="579"/>
      <c r="N70" s="579"/>
      <c r="O70" s="579"/>
      <c r="P70" s="586"/>
      <c r="Q70" s="579"/>
      <c r="R70" s="579"/>
      <c r="S70" s="579"/>
      <c r="T70" s="579"/>
      <c r="U70" s="586"/>
      <c r="V70" s="579"/>
      <c r="W70" s="579"/>
      <c r="X70" s="579"/>
      <c r="Y70" s="579"/>
      <c r="Z70" s="586"/>
      <c r="AA70" s="579"/>
      <c r="AB70" s="579"/>
      <c r="AC70" s="579"/>
      <c r="AD70" s="579"/>
      <c r="AE70" s="579"/>
      <c r="AF70" s="579"/>
      <c r="AG70" s="491"/>
      <c r="AH70" s="437"/>
      <c r="AI70" s="437"/>
      <c r="AJ70" s="372"/>
    </row>
    <row r="71" spans="1:40" ht="24" customHeight="1">
      <c r="A71" s="499" t="s">
        <v>685</v>
      </c>
      <c r="B71" s="427">
        <v>460</v>
      </c>
      <c r="C71" s="579"/>
      <c r="D71" s="579"/>
      <c r="E71" s="579"/>
      <c r="F71" s="586"/>
      <c r="G71" s="579"/>
      <c r="H71" s="579"/>
      <c r="I71" s="579"/>
      <c r="J71" s="579"/>
      <c r="K71" s="586"/>
      <c r="L71" s="579"/>
      <c r="M71" s="579"/>
      <c r="N71" s="579"/>
      <c r="O71" s="579"/>
      <c r="P71" s="586"/>
      <c r="Q71" s="579"/>
      <c r="R71" s="579"/>
      <c r="S71" s="579"/>
      <c r="T71" s="579"/>
      <c r="U71" s="586"/>
      <c r="V71" s="579"/>
      <c r="W71" s="579"/>
      <c r="X71" s="579"/>
      <c r="Y71" s="579"/>
      <c r="Z71" s="586"/>
      <c r="AA71" s="579"/>
      <c r="AB71" s="579"/>
      <c r="AC71" s="579"/>
      <c r="AD71" s="579"/>
      <c r="AE71" s="579"/>
      <c r="AF71" s="579"/>
      <c r="AG71" s="491"/>
      <c r="AH71" s="372"/>
      <c r="AI71" s="372"/>
      <c r="AJ71" s="372"/>
    </row>
    <row r="72" spans="1:40" ht="24" customHeight="1">
      <c r="A72" s="499" t="s">
        <v>627</v>
      </c>
      <c r="B72" s="427">
        <v>470</v>
      </c>
      <c r="C72" s="579"/>
      <c r="D72" s="579"/>
      <c r="E72" s="579"/>
      <c r="F72" s="586"/>
      <c r="G72" s="579"/>
      <c r="H72" s="579"/>
      <c r="I72" s="579"/>
      <c r="J72" s="579"/>
      <c r="K72" s="586"/>
      <c r="L72" s="579"/>
      <c r="M72" s="579"/>
      <c r="N72" s="579"/>
      <c r="O72" s="579"/>
      <c r="P72" s="586"/>
      <c r="Q72" s="579"/>
      <c r="R72" s="579"/>
      <c r="S72" s="579"/>
      <c r="T72" s="579"/>
      <c r="U72" s="586"/>
      <c r="V72" s="579"/>
      <c r="W72" s="579"/>
      <c r="X72" s="579"/>
      <c r="Y72" s="579"/>
      <c r="Z72" s="586"/>
      <c r="AA72" s="579"/>
      <c r="AB72" s="579"/>
      <c r="AC72" s="579"/>
      <c r="AD72" s="579"/>
      <c r="AE72" s="579"/>
      <c r="AF72" s="579"/>
      <c r="AG72" s="491"/>
      <c r="AH72" s="372"/>
      <c r="AI72" s="372"/>
      <c r="AJ72" s="372"/>
    </row>
    <row r="73" spans="1:40" ht="24" customHeight="1">
      <c r="A73" s="499" t="s">
        <v>908</v>
      </c>
      <c r="B73" s="427">
        <v>490</v>
      </c>
      <c r="C73" s="579"/>
      <c r="D73" s="579"/>
      <c r="E73" s="579"/>
      <c r="F73" s="586"/>
      <c r="G73" s="579"/>
      <c r="H73" s="579"/>
      <c r="I73" s="579"/>
      <c r="J73" s="579"/>
      <c r="K73" s="586"/>
      <c r="L73" s="579"/>
      <c r="M73" s="579"/>
      <c r="N73" s="579"/>
      <c r="O73" s="579"/>
      <c r="P73" s="586"/>
      <c r="Q73" s="579"/>
      <c r="R73" s="579"/>
      <c r="S73" s="579"/>
      <c r="T73" s="579"/>
      <c r="U73" s="586"/>
      <c r="V73" s="579"/>
      <c r="W73" s="579"/>
      <c r="X73" s="579"/>
      <c r="Y73" s="579"/>
      <c r="Z73" s="586"/>
      <c r="AA73" s="579"/>
      <c r="AB73" s="579"/>
      <c r="AC73" s="579"/>
      <c r="AD73" s="579"/>
      <c r="AE73" s="579"/>
      <c r="AF73" s="579"/>
      <c r="AG73" s="491"/>
      <c r="AH73" s="437"/>
      <c r="AI73" s="437"/>
      <c r="AJ73" s="372"/>
    </row>
    <row r="74" spans="1:40" ht="24" customHeight="1">
      <c r="A74" s="499" t="s">
        <v>628</v>
      </c>
      <c r="B74" s="427">
        <v>500</v>
      </c>
      <c r="C74" s="579"/>
      <c r="D74" s="579"/>
      <c r="E74" s="579"/>
      <c r="F74" s="586"/>
      <c r="G74" s="579"/>
      <c r="H74" s="579"/>
      <c r="I74" s="579"/>
      <c r="J74" s="579"/>
      <c r="K74" s="586"/>
      <c r="L74" s="579"/>
      <c r="M74" s="579"/>
      <c r="N74" s="579"/>
      <c r="O74" s="579"/>
      <c r="P74" s="586"/>
      <c r="Q74" s="579"/>
      <c r="R74" s="579"/>
      <c r="S74" s="579"/>
      <c r="T74" s="579"/>
      <c r="U74" s="586"/>
      <c r="V74" s="579"/>
      <c r="W74" s="579"/>
      <c r="X74" s="579"/>
      <c r="Y74" s="579"/>
      <c r="Z74" s="586"/>
      <c r="AA74" s="579"/>
      <c r="AB74" s="579"/>
      <c r="AC74" s="579"/>
      <c r="AD74" s="579"/>
      <c r="AE74" s="579"/>
      <c r="AF74" s="579"/>
      <c r="AG74" s="491"/>
      <c r="AH74" s="437"/>
      <c r="AI74" s="437"/>
      <c r="AJ74" s="437"/>
    </row>
    <row r="75" spans="1:40" ht="23.45" customHeight="1">
      <c r="A75" s="502" t="s">
        <v>629</v>
      </c>
      <c r="B75" s="427">
        <v>510</v>
      </c>
      <c r="C75" s="579"/>
      <c r="D75" s="579"/>
      <c r="E75" s="579"/>
      <c r="F75" s="586"/>
      <c r="G75" s="579"/>
      <c r="H75" s="579"/>
      <c r="I75" s="579"/>
      <c r="J75" s="579"/>
      <c r="K75" s="586"/>
      <c r="L75" s="579"/>
      <c r="M75" s="579"/>
      <c r="N75" s="579"/>
      <c r="O75" s="579"/>
      <c r="P75" s="586"/>
      <c r="Q75" s="579"/>
      <c r="R75" s="579"/>
      <c r="S75" s="579"/>
      <c r="T75" s="579"/>
      <c r="U75" s="586"/>
      <c r="V75" s="579"/>
      <c r="W75" s="579"/>
      <c r="X75" s="579"/>
      <c r="Y75" s="579"/>
      <c r="Z75" s="586"/>
      <c r="AA75" s="579"/>
      <c r="AB75" s="579"/>
      <c r="AC75" s="579"/>
      <c r="AD75" s="579"/>
      <c r="AE75" s="579"/>
      <c r="AF75" s="579"/>
      <c r="AG75" s="491"/>
      <c r="AH75" s="437"/>
      <c r="AI75" s="437"/>
      <c r="AJ75" s="437"/>
    </row>
    <row r="76" spans="1:40" ht="24" customHeight="1">
      <c r="A76" s="505" t="s">
        <v>630</v>
      </c>
      <c r="B76" s="427">
        <v>520</v>
      </c>
      <c r="C76" s="579"/>
      <c r="D76" s="579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37"/>
      <c r="AH76" s="437"/>
      <c r="AI76" s="437"/>
      <c r="AJ76" s="437"/>
      <c r="AM76" s="436"/>
      <c r="AN76" s="436"/>
    </row>
    <row r="77" spans="1:40" ht="24" customHeight="1">
      <c r="A77" s="506" t="s">
        <v>631</v>
      </c>
      <c r="B77" s="507"/>
      <c r="C77" s="581"/>
      <c r="D77" s="581"/>
      <c r="E77" s="581"/>
      <c r="F77" s="581"/>
      <c r="G77" s="581"/>
      <c r="H77" s="581"/>
      <c r="I77" s="581"/>
      <c r="J77" s="581"/>
      <c r="K77" s="581"/>
      <c r="L77" s="581"/>
      <c r="M77" s="581"/>
      <c r="N77" s="581"/>
      <c r="O77" s="581"/>
      <c r="P77" s="581"/>
      <c r="Q77" s="581"/>
      <c r="R77" s="581"/>
      <c r="S77" s="581"/>
      <c r="T77" s="581"/>
      <c r="U77" s="581"/>
      <c r="V77" s="581"/>
      <c r="W77" s="580"/>
      <c r="X77" s="580"/>
      <c r="Y77" s="580"/>
      <c r="Z77" s="581"/>
      <c r="AA77" s="581"/>
      <c r="AB77" s="581"/>
      <c r="AC77" s="581"/>
      <c r="AD77" s="581"/>
      <c r="AE77" s="581"/>
      <c r="AF77" s="580"/>
      <c r="AG77" s="508"/>
      <c r="AI77" s="504"/>
      <c r="AJ77" s="504"/>
      <c r="AM77" s="436"/>
      <c r="AN77" s="436"/>
    </row>
    <row r="78" spans="1:40" ht="24" customHeight="1">
      <c r="A78" s="502" t="s">
        <v>632</v>
      </c>
      <c r="B78" s="427">
        <v>530</v>
      </c>
      <c r="C78" s="579"/>
      <c r="D78" s="579"/>
      <c r="E78" s="579"/>
      <c r="F78" s="579"/>
      <c r="G78" s="579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79"/>
      <c r="U78" s="579"/>
      <c r="V78" s="579"/>
      <c r="W78" s="579"/>
      <c r="X78" s="579"/>
      <c r="Y78" s="579"/>
      <c r="Z78" s="579"/>
      <c r="AA78" s="579"/>
      <c r="AB78" s="579"/>
      <c r="AC78" s="579"/>
      <c r="AD78" s="579"/>
      <c r="AE78" s="579"/>
      <c r="AF78" s="579"/>
      <c r="AG78" s="491"/>
      <c r="AH78" s="372"/>
      <c r="AI78" s="372"/>
      <c r="AJ78" s="437"/>
      <c r="AM78" s="436"/>
      <c r="AN78" s="436"/>
    </row>
    <row r="79" spans="1:40" ht="24" customHeight="1">
      <c r="A79" s="502" t="s">
        <v>633</v>
      </c>
      <c r="B79" s="427">
        <v>540</v>
      </c>
      <c r="C79" s="579"/>
      <c r="D79" s="579"/>
      <c r="E79" s="579"/>
      <c r="F79" s="579"/>
      <c r="G79" s="579"/>
      <c r="H79" s="579"/>
      <c r="I79" s="579"/>
      <c r="J79" s="579"/>
      <c r="K79" s="579"/>
      <c r="L79" s="579"/>
      <c r="M79" s="579"/>
      <c r="N79" s="579"/>
      <c r="O79" s="579"/>
      <c r="P79" s="579"/>
      <c r="Q79" s="579"/>
      <c r="R79" s="579"/>
      <c r="S79" s="579"/>
      <c r="T79" s="579"/>
      <c r="U79" s="579"/>
      <c r="V79" s="579"/>
      <c r="W79" s="579"/>
      <c r="X79" s="579"/>
      <c r="Y79" s="579"/>
      <c r="Z79" s="579"/>
      <c r="AA79" s="579"/>
      <c r="AB79" s="579"/>
      <c r="AC79" s="579"/>
      <c r="AD79" s="579"/>
      <c r="AE79" s="579"/>
      <c r="AF79" s="579"/>
      <c r="AG79" s="491"/>
      <c r="AH79" s="372"/>
      <c r="AI79" s="372"/>
      <c r="AJ79" s="437"/>
      <c r="AM79" s="436"/>
      <c r="AN79" s="436"/>
    </row>
    <row r="80" spans="1:40" ht="24" customHeight="1">
      <c r="A80" s="502" t="s">
        <v>686</v>
      </c>
      <c r="B80" s="427">
        <v>550</v>
      </c>
      <c r="C80" s="579"/>
      <c r="D80" s="579"/>
      <c r="E80" s="579"/>
      <c r="F80" s="586"/>
      <c r="G80" s="579"/>
      <c r="H80" s="579"/>
      <c r="I80" s="579"/>
      <c r="J80" s="579"/>
      <c r="K80" s="586"/>
      <c r="L80" s="579"/>
      <c r="M80" s="579"/>
      <c r="N80" s="579"/>
      <c r="O80" s="579"/>
      <c r="P80" s="586"/>
      <c r="Q80" s="579"/>
      <c r="R80" s="579"/>
      <c r="S80" s="579"/>
      <c r="T80" s="579"/>
      <c r="U80" s="586"/>
      <c r="V80" s="579"/>
      <c r="W80" s="579"/>
      <c r="X80" s="579"/>
      <c r="Y80" s="579"/>
      <c r="Z80" s="586"/>
      <c r="AA80" s="579"/>
      <c r="AB80" s="579"/>
      <c r="AC80" s="579"/>
      <c r="AD80" s="579"/>
      <c r="AE80" s="579"/>
      <c r="AF80" s="579"/>
      <c r="AG80" s="491"/>
      <c r="AH80" s="372"/>
      <c r="AI80" s="372"/>
      <c r="AJ80" s="372"/>
      <c r="AM80" s="436"/>
      <c r="AN80" s="436"/>
    </row>
    <row r="81" spans="1:40" ht="24" customHeight="1">
      <c r="A81" s="502" t="s">
        <v>635</v>
      </c>
      <c r="B81" s="427">
        <v>560</v>
      </c>
      <c r="C81" s="579"/>
      <c r="D81" s="579"/>
      <c r="E81" s="579"/>
      <c r="F81" s="586"/>
      <c r="G81" s="579"/>
      <c r="H81" s="579"/>
      <c r="I81" s="579"/>
      <c r="J81" s="579"/>
      <c r="K81" s="586"/>
      <c r="L81" s="579"/>
      <c r="M81" s="579"/>
      <c r="N81" s="579"/>
      <c r="O81" s="579"/>
      <c r="P81" s="586"/>
      <c r="Q81" s="579"/>
      <c r="R81" s="579"/>
      <c r="S81" s="579"/>
      <c r="T81" s="579"/>
      <c r="U81" s="586"/>
      <c r="V81" s="579"/>
      <c r="W81" s="579"/>
      <c r="X81" s="579"/>
      <c r="Y81" s="579"/>
      <c r="Z81" s="586"/>
      <c r="AA81" s="579"/>
      <c r="AB81" s="579"/>
      <c r="AC81" s="579"/>
      <c r="AD81" s="579"/>
      <c r="AE81" s="579"/>
      <c r="AF81" s="579"/>
      <c r="AG81" s="491"/>
      <c r="AH81" s="372"/>
      <c r="AI81" s="372"/>
      <c r="AJ81" s="372"/>
      <c r="AM81" s="436"/>
      <c r="AN81" s="436"/>
    </row>
    <row r="82" spans="1:40" ht="24" customHeight="1">
      <c r="A82" s="509" t="s">
        <v>687</v>
      </c>
      <c r="B82" s="427">
        <v>570</v>
      </c>
      <c r="C82" s="579"/>
      <c r="D82" s="579"/>
      <c r="E82" s="579"/>
      <c r="F82" s="579"/>
      <c r="G82" s="579"/>
      <c r="H82" s="579"/>
      <c r="I82" s="579"/>
      <c r="J82" s="579"/>
      <c r="K82" s="579"/>
      <c r="L82" s="579"/>
      <c r="M82" s="579"/>
      <c r="N82" s="579"/>
      <c r="O82" s="579"/>
      <c r="P82" s="579"/>
      <c r="Q82" s="579"/>
      <c r="R82" s="579"/>
      <c r="S82" s="579"/>
      <c r="T82" s="579"/>
      <c r="U82" s="579"/>
      <c r="V82" s="579"/>
      <c r="W82" s="579"/>
      <c r="X82" s="579"/>
      <c r="Y82" s="579"/>
      <c r="Z82" s="579"/>
      <c r="AA82" s="579"/>
      <c r="AB82" s="579"/>
      <c r="AC82" s="579"/>
      <c r="AD82" s="579"/>
      <c r="AE82" s="579"/>
      <c r="AF82" s="579"/>
      <c r="AG82" s="491"/>
      <c r="AH82" s="372"/>
      <c r="AI82" s="372"/>
      <c r="AM82" s="436"/>
      <c r="AN82" s="436"/>
    </row>
    <row r="83" spans="1:40" ht="24" customHeight="1">
      <c r="A83" s="510" t="s">
        <v>688</v>
      </c>
      <c r="B83" s="427">
        <v>580</v>
      </c>
      <c r="C83" s="579"/>
      <c r="D83" s="579"/>
      <c r="E83" s="579"/>
      <c r="F83" s="579"/>
      <c r="G83" s="579"/>
      <c r="H83" s="579"/>
      <c r="I83" s="579"/>
      <c r="J83" s="579"/>
      <c r="K83" s="579"/>
      <c r="L83" s="579"/>
      <c r="M83" s="579"/>
      <c r="N83" s="579"/>
      <c r="O83" s="579"/>
      <c r="P83" s="579"/>
      <c r="Q83" s="579"/>
      <c r="R83" s="579"/>
      <c r="S83" s="579"/>
      <c r="T83" s="579"/>
      <c r="U83" s="579"/>
      <c r="V83" s="579"/>
      <c r="W83" s="579"/>
      <c r="X83" s="579"/>
      <c r="Y83" s="579"/>
      <c r="Z83" s="579"/>
      <c r="AA83" s="579"/>
      <c r="AB83" s="579"/>
      <c r="AC83" s="579"/>
      <c r="AD83" s="579"/>
      <c r="AE83" s="579"/>
      <c r="AF83" s="579"/>
      <c r="AG83" s="491"/>
      <c r="AH83" s="372"/>
      <c r="AI83" s="372"/>
      <c r="AM83" s="436"/>
      <c r="AN83" s="436"/>
    </row>
    <row r="84" spans="1:40" ht="24" customHeight="1">
      <c r="A84" s="509" t="s">
        <v>689</v>
      </c>
      <c r="B84" s="427">
        <v>590</v>
      </c>
      <c r="C84" s="579"/>
      <c r="D84" s="579"/>
      <c r="E84" s="579"/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491"/>
      <c r="AH84" s="372"/>
      <c r="AI84" s="372"/>
      <c r="AM84" s="436"/>
      <c r="AN84" s="436"/>
    </row>
    <row r="85" spans="1:40" ht="24" customHeight="1">
      <c r="A85" s="510" t="s">
        <v>690</v>
      </c>
      <c r="B85" s="427">
        <v>600</v>
      </c>
      <c r="C85" s="579"/>
      <c r="D85" s="579"/>
      <c r="E85" s="579"/>
      <c r="F85" s="579"/>
      <c r="G85" s="579"/>
      <c r="H85" s="579"/>
      <c r="I85" s="579"/>
      <c r="J85" s="579"/>
      <c r="K85" s="579"/>
      <c r="L85" s="579"/>
      <c r="M85" s="579"/>
      <c r="N85" s="579"/>
      <c r="O85" s="579"/>
      <c r="P85" s="579"/>
      <c r="Q85" s="579"/>
      <c r="R85" s="579"/>
      <c r="S85" s="579"/>
      <c r="T85" s="579"/>
      <c r="U85" s="579"/>
      <c r="V85" s="579"/>
      <c r="W85" s="579"/>
      <c r="X85" s="579"/>
      <c r="Y85" s="579"/>
      <c r="Z85" s="579"/>
      <c r="AA85" s="579"/>
      <c r="AB85" s="579"/>
      <c r="AC85" s="579"/>
      <c r="AD85" s="579"/>
      <c r="AE85" s="579"/>
      <c r="AF85" s="579"/>
      <c r="AG85" s="491"/>
      <c r="AH85" s="372"/>
      <c r="AI85" s="372"/>
      <c r="AM85" s="436"/>
      <c r="AN85" s="436"/>
    </row>
    <row r="86" spans="1:40" ht="24" customHeight="1">
      <c r="A86" s="509" t="s">
        <v>691</v>
      </c>
      <c r="B86" s="427">
        <v>610</v>
      </c>
      <c r="C86" s="579"/>
      <c r="D86" s="579"/>
      <c r="E86" s="579"/>
      <c r="F86" s="579"/>
      <c r="G86" s="579"/>
      <c r="H86" s="579"/>
      <c r="I86" s="579"/>
      <c r="J86" s="579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491"/>
      <c r="AH86" s="372"/>
      <c r="AI86" s="372"/>
      <c r="AM86" s="436"/>
      <c r="AN86" s="436"/>
    </row>
    <row r="87" spans="1:40" ht="24" customHeight="1">
      <c r="A87" s="510" t="s">
        <v>692</v>
      </c>
      <c r="B87" s="427">
        <v>620</v>
      </c>
      <c r="C87" s="579"/>
      <c r="D87" s="579"/>
      <c r="E87" s="579"/>
      <c r="F87" s="579"/>
      <c r="G87" s="579"/>
      <c r="H87" s="579"/>
      <c r="I87" s="579"/>
      <c r="J87" s="579"/>
      <c r="K87" s="579"/>
      <c r="L87" s="579"/>
      <c r="M87" s="579"/>
      <c r="N87" s="579"/>
      <c r="O87" s="579"/>
      <c r="P87" s="579"/>
      <c r="Q87" s="579"/>
      <c r="R87" s="579"/>
      <c r="S87" s="579"/>
      <c r="T87" s="579"/>
      <c r="U87" s="579"/>
      <c r="V87" s="579"/>
      <c r="W87" s="579"/>
      <c r="X87" s="579"/>
      <c r="Y87" s="579"/>
      <c r="Z87" s="579"/>
      <c r="AA87" s="579"/>
      <c r="AB87" s="579"/>
      <c r="AC87" s="579"/>
      <c r="AD87" s="579"/>
      <c r="AE87" s="579"/>
      <c r="AF87" s="579"/>
      <c r="AG87" s="491"/>
      <c r="AH87" s="372"/>
      <c r="AI87" s="372"/>
      <c r="AM87" s="436"/>
      <c r="AN87" s="436"/>
    </row>
    <row r="88" spans="1:40" ht="24" customHeight="1">
      <c r="A88" s="509" t="s">
        <v>638</v>
      </c>
      <c r="B88" s="427">
        <v>630</v>
      </c>
      <c r="C88" s="579"/>
      <c r="D88" s="579"/>
      <c r="E88" s="579"/>
      <c r="F88" s="579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491"/>
      <c r="AH88" s="372"/>
      <c r="AI88" s="372"/>
      <c r="AJ88" s="437"/>
      <c r="AM88" s="436"/>
      <c r="AN88" s="436"/>
    </row>
    <row r="89" spans="1:40" ht="24" customHeight="1">
      <c r="A89" s="510" t="s">
        <v>639</v>
      </c>
      <c r="B89" s="427">
        <v>640</v>
      </c>
      <c r="C89" s="579"/>
      <c r="D89" s="579"/>
      <c r="E89" s="579"/>
      <c r="F89" s="579"/>
      <c r="G89" s="579"/>
      <c r="H89" s="579"/>
      <c r="I89" s="579"/>
      <c r="J89" s="579"/>
      <c r="K89" s="579"/>
      <c r="L89" s="579"/>
      <c r="M89" s="579"/>
      <c r="N89" s="579"/>
      <c r="O89" s="579"/>
      <c r="P89" s="579"/>
      <c r="Q89" s="579"/>
      <c r="R89" s="579"/>
      <c r="S89" s="579"/>
      <c r="T89" s="579"/>
      <c r="U89" s="579"/>
      <c r="V89" s="579"/>
      <c r="W89" s="579"/>
      <c r="X89" s="579"/>
      <c r="Y89" s="579"/>
      <c r="Z89" s="579"/>
      <c r="AA89" s="579"/>
      <c r="AB89" s="579"/>
      <c r="AC89" s="579"/>
      <c r="AD89" s="579"/>
      <c r="AE89" s="579"/>
      <c r="AF89" s="579"/>
      <c r="AG89" s="491"/>
      <c r="AH89" s="372"/>
      <c r="AI89" s="372"/>
      <c r="AJ89" s="437"/>
      <c r="AM89" s="436"/>
      <c r="AN89" s="436"/>
    </row>
    <row r="90" spans="1:40">
      <c r="B90" s="439"/>
      <c r="C90" s="435"/>
      <c r="D90" s="435"/>
      <c r="E90" s="435"/>
      <c r="F90" s="435"/>
      <c r="G90" s="435"/>
      <c r="H90" s="435"/>
      <c r="I90" s="435"/>
      <c r="J90" s="435"/>
      <c r="K90" s="435"/>
      <c r="L90" s="435"/>
      <c r="M90" s="435"/>
      <c r="N90" s="435"/>
      <c r="O90" s="435"/>
      <c r="P90" s="435"/>
      <c r="Q90" s="435"/>
      <c r="R90" s="435"/>
      <c r="S90" s="435"/>
      <c r="T90" s="435"/>
      <c r="U90" s="435"/>
      <c r="V90" s="435"/>
      <c r="AB90" s="409"/>
      <c r="AC90" s="409"/>
      <c r="AD90" s="409"/>
      <c r="AE90" s="409"/>
      <c r="AM90" s="436"/>
      <c r="AN90" s="436"/>
    </row>
    <row r="91" spans="1:40">
      <c r="C91" s="435"/>
      <c r="D91" s="435"/>
      <c r="E91" s="435"/>
      <c r="F91" s="435"/>
      <c r="G91" s="435"/>
      <c r="H91" s="435"/>
      <c r="I91" s="435"/>
      <c r="J91" s="435"/>
      <c r="K91" s="435"/>
      <c r="L91" s="435"/>
      <c r="M91" s="435"/>
      <c r="N91" s="435"/>
      <c r="O91" s="435"/>
      <c r="P91" s="435"/>
      <c r="Q91" s="435"/>
      <c r="R91" s="435"/>
      <c r="S91" s="435"/>
      <c r="T91" s="435"/>
      <c r="U91" s="435"/>
      <c r="V91" s="435"/>
      <c r="W91" s="435"/>
      <c r="X91" s="435"/>
      <c r="Y91" s="435"/>
      <c r="Z91" s="435"/>
      <c r="AA91" s="435"/>
      <c r="AB91" s="367"/>
      <c r="AC91" s="435"/>
      <c r="AD91" s="435"/>
      <c r="AE91" s="435"/>
      <c r="AM91" s="436"/>
      <c r="AN91" s="436"/>
    </row>
    <row r="92" spans="1:40">
      <c r="A92" s="436"/>
      <c r="B92" s="511"/>
      <c r="C92" s="435"/>
      <c r="D92" s="435"/>
      <c r="E92" s="435"/>
      <c r="F92" s="435"/>
      <c r="G92" s="435"/>
      <c r="H92" s="435"/>
      <c r="I92" s="435"/>
      <c r="J92" s="435"/>
      <c r="K92" s="435"/>
      <c r="L92" s="435"/>
      <c r="M92" s="435"/>
      <c r="N92" s="435"/>
      <c r="O92" s="435"/>
      <c r="P92" s="435"/>
      <c r="Q92" s="435"/>
      <c r="R92" s="435"/>
      <c r="S92" s="435"/>
      <c r="T92" s="435"/>
      <c r="U92" s="435"/>
      <c r="V92" s="435"/>
      <c r="W92" s="435"/>
      <c r="X92" s="435"/>
      <c r="Y92" s="435"/>
      <c r="Z92" s="435"/>
      <c r="AA92" s="435"/>
      <c r="AB92" s="435"/>
      <c r="AC92" s="435"/>
      <c r="AD92" s="435"/>
      <c r="AE92" s="435"/>
      <c r="AG92" s="436"/>
      <c r="AK92" s="436"/>
      <c r="AL92" s="436"/>
      <c r="AM92" s="436"/>
      <c r="AN92" s="436"/>
    </row>
    <row r="93" spans="1:40">
      <c r="A93" s="436"/>
      <c r="B93" s="511"/>
      <c r="C93" s="435"/>
      <c r="D93" s="435"/>
      <c r="E93" s="435"/>
      <c r="F93" s="435"/>
      <c r="G93" s="435"/>
      <c r="H93" s="435"/>
      <c r="I93" s="435"/>
      <c r="J93" s="435"/>
      <c r="K93" s="435"/>
      <c r="L93" s="435"/>
      <c r="M93" s="435"/>
      <c r="N93" s="435"/>
      <c r="O93" s="435"/>
      <c r="P93" s="435"/>
      <c r="Q93" s="435"/>
      <c r="R93" s="435"/>
      <c r="S93" s="435"/>
      <c r="T93" s="435"/>
      <c r="U93" s="435"/>
      <c r="V93" s="435"/>
      <c r="W93" s="435"/>
      <c r="X93" s="435"/>
      <c r="Y93" s="435"/>
      <c r="Z93" s="435"/>
      <c r="AA93" s="435"/>
      <c r="AB93" s="435"/>
      <c r="AC93" s="435"/>
      <c r="AD93" s="435"/>
      <c r="AE93" s="435"/>
      <c r="AG93" s="436"/>
      <c r="AK93" s="436"/>
      <c r="AL93" s="436"/>
      <c r="AM93" s="436"/>
      <c r="AN93" s="436"/>
    </row>
    <row r="94" spans="1:40">
      <c r="A94" s="436"/>
      <c r="B94" s="511"/>
      <c r="C94" s="435"/>
      <c r="D94" s="435"/>
      <c r="E94" s="435"/>
      <c r="F94" s="435"/>
      <c r="G94" s="435"/>
      <c r="H94" s="435"/>
      <c r="I94" s="435"/>
      <c r="J94" s="435"/>
      <c r="K94" s="435"/>
      <c r="L94" s="435"/>
      <c r="M94" s="435"/>
      <c r="N94" s="435"/>
      <c r="O94" s="435"/>
      <c r="P94" s="435"/>
      <c r="Q94" s="435"/>
      <c r="R94" s="435"/>
      <c r="S94" s="435"/>
      <c r="T94" s="435"/>
      <c r="U94" s="435"/>
      <c r="V94" s="435"/>
      <c r="W94" s="435"/>
      <c r="X94" s="435"/>
      <c r="Y94" s="435"/>
      <c r="Z94" s="435"/>
      <c r="AA94" s="435"/>
      <c r="AB94" s="435"/>
      <c r="AC94" s="435"/>
      <c r="AD94" s="435"/>
      <c r="AE94" s="435"/>
      <c r="AG94" s="436"/>
      <c r="AK94" s="436"/>
      <c r="AL94" s="436"/>
      <c r="AM94" s="436"/>
      <c r="AN94" s="436"/>
    </row>
  </sheetData>
  <sheetProtection password="83E0" sheet="1" objects="1" scenarios="1"/>
  <mergeCells count="36">
    <mergeCell ref="K13:K14"/>
    <mergeCell ref="L13:L14"/>
    <mergeCell ref="R13:R14"/>
    <mergeCell ref="S13:T13"/>
    <mergeCell ref="P13:P14"/>
    <mergeCell ref="Q13:Q14"/>
    <mergeCell ref="N13:O13"/>
    <mergeCell ref="C13:C14"/>
    <mergeCell ref="D13:E13"/>
    <mergeCell ref="F13:F14"/>
    <mergeCell ref="H13:H14"/>
    <mergeCell ref="I13:J13"/>
    <mergeCell ref="C10:V10"/>
    <mergeCell ref="W10:AA10"/>
    <mergeCell ref="U13:U14"/>
    <mergeCell ref="V13:V14"/>
    <mergeCell ref="AB10:AE10"/>
    <mergeCell ref="C11:L11"/>
    <mergeCell ref="M11:V11"/>
    <mergeCell ref="W11:AA12"/>
    <mergeCell ref="AB11:AB14"/>
    <mergeCell ref="AC11:AC14"/>
    <mergeCell ref="AD11:AE11"/>
    <mergeCell ref="G13:G14"/>
    <mergeCell ref="C12:G12"/>
    <mergeCell ref="H12:L12"/>
    <mergeCell ref="M12:Q12"/>
    <mergeCell ref="R12:V12"/>
    <mergeCell ref="Z13:Z14"/>
    <mergeCell ref="AA13:AA14"/>
    <mergeCell ref="M13:M14"/>
    <mergeCell ref="W13:W14"/>
    <mergeCell ref="AF11:AF14"/>
    <mergeCell ref="AE12:AE14"/>
    <mergeCell ref="AD12:AD14"/>
    <mergeCell ref="X13:Y13"/>
  </mergeCells>
  <pageMargins left="0.7" right="0.7" top="0.75" bottom="0.75" header="0.3" footer="0.3"/>
  <pageSetup paperSize="9" scale="1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23"/>
  <sheetViews>
    <sheetView workbookViewId="0">
      <selection activeCell="A23" sqref="A23"/>
    </sheetView>
  </sheetViews>
  <sheetFormatPr baseColWidth="10" defaultRowHeight="12.75"/>
  <cols>
    <col min="1" max="1" width="224.140625" style="35" bestFit="1" customWidth="1"/>
    <col min="7" max="7" width="20.42578125" customWidth="1"/>
  </cols>
  <sheetData>
    <row r="1" spans="1:11" ht="13.15" customHeight="1">
      <c r="A1" s="680" t="s">
        <v>949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ht="13.15" customHeight="1">
      <c r="A2" s="680"/>
      <c r="B2" s="361"/>
      <c r="C2" s="361"/>
      <c r="D2" s="361"/>
      <c r="E2" s="361"/>
      <c r="F2" s="361"/>
      <c r="G2" s="361"/>
      <c r="H2" s="361"/>
      <c r="I2" s="361"/>
      <c r="J2" s="361"/>
      <c r="K2" s="361"/>
    </row>
    <row r="3" spans="1:11" ht="13.15" customHeight="1">
      <c r="A3" s="680"/>
      <c r="B3" s="361"/>
      <c r="C3" s="361"/>
      <c r="D3" s="361"/>
      <c r="E3" s="361"/>
      <c r="F3" s="361"/>
      <c r="G3" s="361"/>
      <c r="H3" s="361"/>
      <c r="I3" s="361"/>
      <c r="J3" s="361"/>
      <c r="K3" s="361"/>
    </row>
    <row r="5" spans="1:11">
      <c r="A5" s="118"/>
    </row>
    <row r="6" spans="1:11">
      <c r="A6" s="357" t="s">
        <v>24</v>
      </c>
    </row>
    <row r="7" spans="1:11">
      <c r="A7" s="356" t="s">
        <v>856</v>
      </c>
    </row>
    <row r="8" spans="1:11">
      <c r="A8" s="356" t="s">
        <v>857</v>
      </c>
    </row>
    <row r="9" spans="1:11">
      <c r="A9" s="356" t="s">
        <v>858</v>
      </c>
    </row>
    <row r="10" spans="1:11">
      <c r="A10" s="356" t="s">
        <v>859</v>
      </c>
    </row>
    <row r="11" spans="1:11">
      <c r="A11" s="356" t="s">
        <v>860</v>
      </c>
    </row>
    <row r="12" spans="1:11">
      <c r="A12" s="356" t="s">
        <v>861</v>
      </c>
    </row>
    <row r="13" spans="1:11">
      <c r="A13" s="356" t="s">
        <v>862</v>
      </c>
    </row>
    <row r="14" spans="1:11">
      <c r="A14" s="356" t="s">
        <v>863</v>
      </c>
    </row>
    <row r="15" spans="1:11">
      <c r="A15" s="356" t="s">
        <v>864</v>
      </c>
    </row>
    <row r="16" spans="1:11">
      <c r="A16" s="356" t="s">
        <v>865</v>
      </c>
    </row>
    <row r="17" spans="1:7">
      <c r="A17" s="356" t="s">
        <v>866</v>
      </c>
      <c r="G17" s="35"/>
    </row>
    <row r="18" spans="1:7">
      <c r="A18" s="356" t="s">
        <v>867</v>
      </c>
      <c r="G18" s="35"/>
    </row>
    <row r="19" spans="1:7">
      <c r="A19" s="356" t="s">
        <v>868</v>
      </c>
      <c r="G19" s="35"/>
    </row>
    <row r="20" spans="1:7">
      <c r="A20" s="357" t="s">
        <v>948</v>
      </c>
    </row>
    <row r="21" spans="1:7">
      <c r="A21" s="357" t="s">
        <v>869</v>
      </c>
    </row>
    <row r="22" spans="1:7">
      <c r="A22" s="357" t="s">
        <v>870</v>
      </c>
    </row>
    <row r="23" spans="1:7">
      <c r="A23" s="357" t="s">
        <v>871</v>
      </c>
    </row>
  </sheetData>
  <sheetProtection password="83E0" sheet="1" objects="1" scenarios="1"/>
  <mergeCells count="1">
    <mergeCell ref="A1:A3"/>
  </mergeCells>
  <hyperlinks>
    <hyperlink ref="A7" location="FR_02_01!A1" display="FR_02_01 – Bilan"/>
    <hyperlink ref="A8" location="FR_03_01!A1" display="FR_03_01 – Compte de résultat technique vie"/>
    <hyperlink ref="A9" location="FR_03_02!A1" display="FR_03_02 – Compte de résultat technique non vie"/>
    <hyperlink ref="A10" location="FR_03_03!A1" display="FR_03_03 – Compte de résultat non technique"/>
    <hyperlink ref="A11" location="FR_05_01!A1" display="FR_05_01 – Variation des immobilisations"/>
    <hyperlink ref="A12" location="FR_06_01!A1" display="FR_06_01 – Décomposition du montant de provisions (passifs non techniques)"/>
    <hyperlink ref="A13" location="FR_07_01!A1" display="FR_07_01 – Détail des comptes de régularisation"/>
    <hyperlink ref="A14" location="FR_08_01!A1" display="FR_08_01 – Décomposition des frais généraux par nature et par destination,  Décomposition des charges de personnel, Engagements vis-à-vis des membres des organes de direction"/>
    <hyperlink ref="A15" location="FR_10_01!A1" display="FR_10_01 – Données financières relatives à l'activité d'action sociale"/>
    <hyperlink ref="A16" location="FR_12_01!A1" display="FR_12_01 – Décomposition du résultat financier par type de mouvements, par type de flux et par nature de titres"/>
    <hyperlink ref="A17" location="FR_13_01!A1" display="FR_13_01 – Compte de résultat par catégorie (vie &amp; dommages corporels)"/>
    <hyperlink ref="A18" location="FR_13_02!A1" display="FR_13_02 – Compte de résultat par catégorie (mixtes &amp; dommages corporels)"/>
    <hyperlink ref="A19" location="FR_13_03!A1" display="FR_13_03 – Compte de résultat par catégorie (non-vie &amp; dommages corporels)"/>
    <hyperlink ref="A21" location="FR_22_01!A1" display="FR_22_01 – Participation aux bénéfices / excédents - Fonds général"/>
    <hyperlink ref="A22" location="FR_22_03!A1" display="FR_22_03 – Participation aux bénéfices / excédents – PERP"/>
    <hyperlink ref="A23" location="FR_22_04!A1" display="FR_22_04 – Réconciliation avec le compte de résultat et le bilan"/>
    <hyperlink ref="A20" location="FR_20_01!A1" display="FR_20_01 – Etat Taux Servis - Suivi des provisions mathématiques vie par contrat"/>
    <hyperlink ref="A6" location="TCEP_totaux_et_raccordements!A1" display="TCEP – Tableau complémentaire aux états des placement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95"/>
  <sheetViews>
    <sheetView zoomScaleNormal="100" workbookViewId="0">
      <pane ySplit="15" topLeftCell="A16" activePane="bottomLeft" state="frozen"/>
      <selection activeCell="EP53" sqref="EP53"/>
      <selection pane="bottomLeft"/>
    </sheetView>
  </sheetViews>
  <sheetFormatPr baseColWidth="10" defaultColWidth="29.7109375" defaultRowHeight="12"/>
  <cols>
    <col min="1" max="1" width="51.5703125" style="435" customWidth="1"/>
    <col min="2" max="2" width="9.7109375" style="474" bestFit="1" customWidth="1"/>
    <col min="3" max="46" width="20.7109375" style="435" customWidth="1"/>
    <col min="47" max="49" width="20.7109375" style="472" customWidth="1"/>
    <col min="50" max="63" width="20.7109375" style="435" customWidth="1"/>
    <col min="64" max="67" width="20.7109375" style="420" customWidth="1"/>
    <col min="68" max="68" width="20.7109375" style="435" customWidth="1"/>
    <col min="69" max="69" width="23" style="435" customWidth="1"/>
    <col min="70" max="70" width="9" style="435" customWidth="1"/>
    <col min="71" max="71" width="29.85546875" style="435" customWidth="1"/>
    <col min="72" max="72" width="21.140625" style="435" customWidth="1"/>
    <col min="73" max="73" width="10.7109375" style="435" bestFit="1" customWidth="1"/>
    <col min="74" max="16384" width="29.7109375" style="435"/>
  </cols>
  <sheetData>
    <row r="1" spans="1:76" s="408" customFormat="1">
      <c r="A1" s="438" t="s">
        <v>693</v>
      </c>
      <c r="B1" s="512"/>
      <c r="BL1" s="438"/>
      <c r="BM1" s="438"/>
      <c r="BN1" s="438"/>
      <c r="BO1" s="438"/>
    </row>
    <row r="2" spans="1:76">
      <c r="A2" s="513" t="s">
        <v>694</v>
      </c>
    </row>
    <row r="4" spans="1:76" s="408" customFormat="1">
      <c r="A4" s="438" t="s">
        <v>916</v>
      </c>
      <c r="B4" s="512"/>
      <c r="BL4" s="438"/>
      <c r="BM4" s="438"/>
      <c r="BN4" s="438"/>
      <c r="BO4" s="438"/>
    </row>
    <row r="5" spans="1:76">
      <c r="A5" s="369" t="s">
        <v>881</v>
      </c>
    </row>
    <row r="6" spans="1:76">
      <c r="A6" s="369" t="s">
        <v>882</v>
      </c>
    </row>
    <row r="7" spans="1:76">
      <c r="A7" s="367"/>
    </row>
    <row r="8" spans="1:76">
      <c r="A8" s="513" t="s">
        <v>694</v>
      </c>
    </row>
    <row r="9" spans="1:76">
      <c r="A9" s="367"/>
    </row>
    <row r="10" spans="1:76" s="367" customFormat="1">
      <c r="B10" s="474"/>
      <c r="C10" s="697" t="s">
        <v>911</v>
      </c>
      <c r="D10" s="697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  <c r="Q10" s="697"/>
      <c r="R10" s="697"/>
      <c r="S10" s="697"/>
      <c r="T10" s="697"/>
      <c r="U10" s="697"/>
      <c r="V10" s="697"/>
      <c r="W10" s="697"/>
      <c r="X10" s="697"/>
      <c r="Y10" s="697"/>
      <c r="Z10" s="697"/>
      <c r="AA10" s="697"/>
      <c r="AB10" s="697"/>
      <c r="AC10" s="697"/>
      <c r="AD10" s="697"/>
      <c r="AE10" s="697"/>
      <c r="AF10" s="697"/>
      <c r="AG10" s="697"/>
      <c r="AH10" s="697"/>
      <c r="AI10" s="697"/>
      <c r="AJ10" s="697"/>
      <c r="AK10" s="697"/>
      <c r="AL10" s="697"/>
      <c r="AM10" s="697"/>
      <c r="AN10" s="697"/>
      <c r="AO10" s="697"/>
      <c r="AP10" s="697"/>
      <c r="AQ10" s="697"/>
      <c r="AR10" s="697"/>
      <c r="AS10" s="697"/>
      <c r="AT10" s="697"/>
      <c r="AU10" s="697"/>
      <c r="AV10" s="697"/>
      <c r="AW10" s="697"/>
      <c r="AX10" s="697"/>
      <c r="AY10" s="697"/>
      <c r="AZ10" s="697"/>
      <c r="BA10" s="697"/>
      <c r="BB10" s="697"/>
      <c r="BC10" s="697"/>
      <c r="BD10" s="697"/>
      <c r="BE10" s="697"/>
      <c r="BF10" s="697"/>
      <c r="BG10" s="697" t="s">
        <v>695</v>
      </c>
      <c r="BH10" s="697"/>
      <c r="BI10" s="697"/>
      <c r="BJ10" s="697"/>
      <c r="BK10" s="697"/>
      <c r="BL10" s="697" t="s">
        <v>695</v>
      </c>
      <c r="BM10" s="697"/>
      <c r="BN10" s="697"/>
      <c r="BO10" s="697"/>
      <c r="BP10" s="479" t="s">
        <v>695</v>
      </c>
    </row>
    <row r="11" spans="1:76" s="367" customFormat="1" ht="24" customHeight="1">
      <c r="B11" s="474"/>
      <c r="C11" s="707" t="s">
        <v>653</v>
      </c>
      <c r="D11" s="707"/>
      <c r="E11" s="707"/>
      <c r="F11" s="707"/>
      <c r="G11" s="707"/>
      <c r="H11" s="707"/>
      <c r="I11" s="707"/>
      <c r="J11" s="707"/>
      <c r="K11" s="707"/>
      <c r="L11" s="707"/>
      <c r="M11" s="707" t="s">
        <v>654</v>
      </c>
      <c r="N11" s="707"/>
      <c r="O11" s="707"/>
      <c r="P11" s="707"/>
      <c r="Q11" s="707"/>
      <c r="R11" s="707"/>
      <c r="S11" s="707"/>
      <c r="T11" s="707"/>
      <c r="U11" s="707"/>
      <c r="V11" s="707"/>
      <c r="W11" s="707" t="s">
        <v>696</v>
      </c>
      <c r="X11" s="707"/>
      <c r="Y11" s="707" t="s">
        <v>697</v>
      </c>
      <c r="Z11" s="707"/>
      <c r="AA11" s="432" t="s">
        <v>698</v>
      </c>
      <c r="AB11" s="432" t="s">
        <v>699</v>
      </c>
      <c r="AC11" s="709" t="s">
        <v>700</v>
      </c>
      <c r="AD11" s="713"/>
      <c r="AE11" s="713"/>
      <c r="AF11" s="713"/>
      <c r="AG11" s="712"/>
      <c r="AH11" s="709" t="s">
        <v>701</v>
      </c>
      <c r="AI11" s="713"/>
      <c r="AJ11" s="713"/>
      <c r="AK11" s="713"/>
      <c r="AL11" s="712"/>
      <c r="AM11" s="707" t="s">
        <v>702</v>
      </c>
      <c r="AN11" s="707"/>
      <c r="AO11" s="707"/>
      <c r="AP11" s="707"/>
      <c r="AQ11" s="707"/>
      <c r="AR11" s="697" t="s">
        <v>2</v>
      </c>
      <c r="AS11" s="697"/>
      <c r="AT11" s="697"/>
      <c r="AU11" s="697"/>
      <c r="AV11" s="697"/>
      <c r="AW11" s="432" t="s">
        <v>703</v>
      </c>
      <c r="AX11" s="707" t="s">
        <v>704</v>
      </c>
      <c r="AY11" s="707"/>
      <c r="AZ11" s="479" t="s">
        <v>705</v>
      </c>
      <c r="BA11" s="715" t="s">
        <v>706</v>
      </c>
      <c r="BB11" s="716"/>
      <c r="BC11" s="716"/>
      <c r="BD11" s="716"/>
      <c r="BE11" s="717"/>
      <c r="BF11" s="479" t="s">
        <v>2</v>
      </c>
      <c r="BG11" s="697" t="s">
        <v>1</v>
      </c>
      <c r="BH11" s="697"/>
      <c r="BI11" s="697"/>
      <c r="BJ11" s="697"/>
      <c r="BK11" s="697"/>
      <c r="BL11" s="707" t="s">
        <v>551</v>
      </c>
      <c r="BM11" s="707" t="s">
        <v>3</v>
      </c>
      <c r="BN11" s="707" t="s">
        <v>547</v>
      </c>
      <c r="BO11" s="707"/>
      <c r="BP11" s="714" t="s">
        <v>655</v>
      </c>
    </row>
    <row r="12" spans="1:76" s="514" customFormat="1" ht="12" customHeight="1">
      <c r="B12" s="474"/>
      <c r="C12" s="707" t="s">
        <v>569</v>
      </c>
      <c r="D12" s="707"/>
      <c r="E12" s="707"/>
      <c r="F12" s="707"/>
      <c r="G12" s="707"/>
      <c r="H12" s="707" t="s">
        <v>570</v>
      </c>
      <c r="I12" s="707"/>
      <c r="J12" s="707"/>
      <c r="K12" s="707"/>
      <c r="L12" s="707"/>
      <c r="M12" s="707" t="s">
        <v>569</v>
      </c>
      <c r="N12" s="707"/>
      <c r="O12" s="707"/>
      <c r="P12" s="707"/>
      <c r="Q12" s="707"/>
      <c r="R12" s="707" t="s">
        <v>570</v>
      </c>
      <c r="S12" s="707"/>
      <c r="T12" s="707"/>
      <c r="U12" s="707"/>
      <c r="V12" s="707"/>
      <c r="W12" s="432" t="s">
        <v>707</v>
      </c>
      <c r="X12" s="432" t="s">
        <v>708</v>
      </c>
      <c r="Y12" s="515" t="s">
        <v>709</v>
      </c>
      <c r="Z12" s="515" t="s">
        <v>710</v>
      </c>
      <c r="AA12" s="432" t="s">
        <v>711</v>
      </c>
      <c r="AB12" s="432" t="s">
        <v>712</v>
      </c>
      <c r="AC12" s="709" t="s">
        <v>713</v>
      </c>
      <c r="AD12" s="713"/>
      <c r="AE12" s="713"/>
      <c r="AF12" s="713"/>
      <c r="AG12" s="712"/>
      <c r="AH12" s="709" t="s">
        <v>714</v>
      </c>
      <c r="AI12" s="713"/>
      <c r="AJ12" s="713"/>
      <c r="AK12" s="713"/>
      <c r="AL12" s="712"/>
      <c r="AM12" s="707" t="s">
        <v>715</v>
      </c>
      <c r="AN12" s="707"/>
      <c r="AO12" s="707"/>
      <c r="AP12" s="707"/>
      <c r="AQ12" s="707"/>
      <c r="AR12" s="707" t="s">
        <v>716</v>
      </c>
      <c r="AS12" s="707"/>
      <c r="AT12" s="707"/>
      <c r="AU12" s="707"/>
      <c r="AV12" s="707"/>
      <c r="AW12" s="432" t="s">
        <v>717</v>
      </c>
      <c r="AX12" s="432" t="s">
        <v>718</v>
      </c>
      <c r="AY12" s="432" t="s">
        <v>719</v>
      </c>
      <c r="AZ12" s="432" t="s">
        <v>720</v>
      </c>
      <c r="BA12" s="709" t="s">
        <v>721</v>
      </c>
      <c r="BB12" s="713"/>
      <c r="BC12" s="713"/>
      <c r="BD12" s="713"/>
      <c r="BE12" s="712"/>
      <c r="BF12" s="432" t="s">
        <v>722</v>
      </c>
      <c r="BG12" s="697"/>
      <c r="BH12" s="697"/>
      <c r="BI12" s="697"/>
      <c r="BJ12" s="697"/>
      <c r="BK12" s="697"/>
      <c r="BL12" s="707"/>
      <c r="BM12" s="707"/>
      <c r="BN12" s="707" t="s">
        <v>19</v>
      </c>
      <c r="BO12" s="707" t="s">
        <v>568</v>
      </c>
      <c r="BP12" s="714"/>
    </row>
    <row r="13" spans="1:76" s="514" customFormat="1" ht="12" customHeight="1">
      <c r="B13" s="474"/>
      <c r="C13" s="710" t="s">
        <v>571</v>
      </c>
      <c r="D13" s="709" t="s">
        <v>572</v>
      </c>
      <c r="E13" s="712"/>
      <c r="F13" s="710" t="s">
        <v>573</v>
      </c>
      <c r="G13" s="710" t="s">
        <v>656</v>
      </c>
      <c r="H13" s="710" t="s">
        <v>571</v>
      </c>
      <c r="I13" s="709" t="s">
        <v>572</v>
      </c>
      <c r="J13" s="712"/>
      <c r="K13" s="710" t="s">
        <v>573</v>
      </c>
      <c r="L13" s="710" t="s">
        <v>656</v>
      </c>
      <c r="M13" s="710" t="s">
        <v>571</v>
      </c>
      <c r="N13" s="709" t="s">
        <v>572</v>
      </c>
      <c r="O13" s="712"/>
      <c r="P13" s="710" t="s">
        <v>573</v>
      </c>
      <c r="Q13" s="710" t="s">
        <v>656</v>
      </c>
      <c r="R13" s="710" t="s">
        <v>571</v>
      </c>
      <c r="S13" s="709" t="s">
        <v>572</v>
      </c>
      <c r="T13" s="712"/>
      <c r="U13" s="710" t="s">
        <v>573</v>
      </c>
      <c r="V13" s="710" t="s">
        <v>656</v>
      </c>
      <c r="W13" s="707" t="s">
        <v>723</v>
      </c>
      <c r="X13" s="707" t="s">
        <v>723</v>
      </c>
      <c r="Y13" s="707" t="s">
        <v>723</v>
      </c>
      <c r="Z13" s="707" t="s">
        <v>723</v>
      </c>
      <c r="AA13" s="707" t="s">
        <v>723</v>
      </c>
      <c r="AB13" s="707" t="s">
        <v>723</v>
      </c>
      <c r="AC13" s="710" t="s">
        <v>571</v>
      </c>
      <c r="AD13" s="709" t="s">
        <v>572</v>
      </c>
      <c r="AE13" s="712"/>
      <c r="AF13" s="710" t="s">
        <v>573</v>
      </c>
      <c r="AG13" s="710" t="s">
        <v>656</v>
      </c>
      <c r="AH13" s="710" t="s">
        <v>571</v>
      </c>
      <c r="AI13" s="709" t="s">
        <v>572</v>
      </c>
      <c r="AJ13" s="712"/>
      <c r="AK13" s="710" t="s">
        <v>573</v>
      </c>
      <c r="AL13" s="710" t="s">
        <v>656</v>
      </c>
      <c r="AM13" s="710" t="s">
        <v>571</v>
      </c>
      <c r="AN13" s="709" t="s">
        <v>572</v>
      </c>
      <c r="AO13" s="712"/>
      <c r="AP13" s="710" t="s">
        <v>573</v>
      </c>
      <c r="AQ13" s="710" t="s">
        <v>656</v>
      </c>
      <c r="AR13" s="710" t="s">
        <v>571</v>
      </c>
      <c r="AS13" s="709" t="s">
        <v>572</v>
      </c>
      <c r="AT13" s="712"/>
      <c r="AU13" s="710" t="s">
        <v>573</v>
      </c>
      <c r="AV13" s="710" t="s">
        <v>656</v>
      </c>
      <c r="AW13" s="707" t="s">
        <v>723</v>
      </c>
      <c r="AX13" s="707" t="s">
        <v>723</v>
      </c>
      <c r="AY13" s="707" t="s">
        <v>723</v>
      </c>
      <c r="AZ13" s="707" t="s">
        <v>723</v>
      </c>
      <c r="BA13" s="710" t="s">
        <v>571</v>
      </c>
      <c r="BB13" s="709" t="s">
        <v>572</v>
      </c>
      <c r="BC13" s="712"/>
      <c r="BD13" s="710" t="s">
        <v>573</v>
      </c>
      <c r="BE13" s="710" t="s">
        <v>656</v>
      </c>
      <c r="BF13" s="707" t="s">
        <v>723</v>
      </c>
      <c r="BG13" s="710" t="s">
        <v>571</v>
      </c>
      <c r="BH13" s="709" t="s">
        <v>572</v>
      </c>
      <c r="BI13" s="712"/>
      <c r="BJ13" s="710" t="s">
        <v>573</v>
      </c>
      <c r="BK13" s="710" t="s">
        <v>656</v>
      </c>
      <c r="BL13" s="707"/>
      <c r="BM13" s="707"/>
      <c r="BN13" s="707"/>
      <c r="BO13" s="707"/>
      <c r="BP13" s="714"/>
    </row>
    <row r="14" spans="1:76" s="516" customFormat="1" ht="48">
      <c r="B14" s="474"/>
      <c r="C14" s="711"/>
      <c r="D14" s="445" t="s">
        <v>574</v>
      </c>
      <c r="E14" s="446" t="s">
        <v>575</v>
      </c>
      <c r="F14" s="711"/>
      <c r="G14" s="711"/>
      <c r="H14" s="711"/>
      <c r="I14" s="445" t="s">
        <v>574</v>
      </c>
      <c r="J14" s="446" t="s">
        <v>575</v>
      </c>
      <c r="K14" s="711"/>
      <c r="L14" s="711"/>
      <c r="M14" s="711"/>
      <c r="N14" s="445" t="s">
        <v>574</v>
      </c>
      <c r="O14" s="446" t="s">
        <v>575</v>
      </c>
      <c r="P14" s="711"/>
      <c r="Q14" s="711"/>
      <c r="R14" s="711"/>
      <c r="S14" s="445" t="s">
        <v>574</v>
      </c>
      <c r="T14" s="446" t="s">
        <v>575</v>
      </c>
      <c r="U14" s="711"/>
      <c r="V14" s="711"/>
      <c r="W14" s="707"/>
      <c r="X14" s="707"/>
      <c r="Y14" s="707"/>
      <c r="Z14" s="707"/>
      <c r="AA14" s="707"/>
      <c r="AB14" s="707"/>
      <c r="AC14" s="711"/>
      <c r="AD14" s="445" t="s">
        <v>574</v>
      </c>
      <c r="AE14" s="446" t="s">
        <v>575</v>
      </c>
      <c r="AF14" s="711"/>
      <c r="AG14" s="711"/>
      <c r="AH14" s="711"/>
      <c r="AI14" s="445" t="s">
        <v>574</v>
      </c>
      <c r="AJ14" s="446" t="s">
        <v>575</v>
      </c>
      <c r="AK14" s="711"/>
      <c r="AL14" s="711"/>
      <c r="AM14" s="711"/>
      <c r="AN14" s="445" t="s">
        <v>574</v>
      </c>
      <c r="AO14" s="446" t="s">
        <v>575</v>
      </c>
      <c r="AP14" s="711"/>
      <c r="AQ14" s="711"/>
      <c r="AR14" s="711"/>
      <c r="AS14" s="445" t="s">
        <v>574</v>
      </c>
      <c r="AT14" s="446" t="s">
        <v>575</v>
      </c>
      <c r="AU14" s="711"/>
      <c r="AV14" s="711"/>
      <c r="AW14" s="707"/>
      <c r="AX14" s="707"/>
      <c r="AY14" s="707"/>
      <c r="AZ14" s="707"/>
      <c r="BA14" s="711"/>
      <c r="BB14" s="445" t="s">
        <v>574</v>
      </c>
      <c r="BC14" s="446" t="s">
        <v>575</v>
      </c>
      <c r="BD14" s="711"/>
      <c r="BE14" s="711"/>
      <c r="BF14" s="707"/>
      <c r="BG14" s="711"/>
      <c r="BH14" s="445" t="s">
        <v>574</v>
      </c>
      <c r="BI14" s="446" t="s">
        <v>575</v>
      </c>
      <c r="BJ14" s="711"/>
      <c r="BK14" s="711"/>
      <c r="BL14" s="707"/>
      <c r="BM14" s="707"/>
      <c r="BN14" s="707"/>
      <c r="BO14" s="707"/>
      <c r="BP14" s="714"/>
    </row>
    <row r="15" spans="1:76">
      <c r="A15" s="442" t="s">
        <v>23</v>
      </c>
      <c r="C15" s="424">
        <v>10</v>
      </c>
      <c r="D15" s="424">
        <v>20</v>
      </c>
      <c r="E15" s="424">
        <v>30</v>
      </c>
      <c r="F15" s="424">
        <v>40</v>
      </c>
      <c r="G15" s="424">
        <v>50</v>
      </c>
      <c r="H15" s="424">
        <v>60</v>
      </c>
      <c r="I15" s="424">
        <v>70</v>
      </c>
      <c r="J15" s="424">
        <v>80</v>
      </c>
      <c r="K15" s="424">
        <v>90</v>
      </c>
      <c r="L15" s="424">
        <v>100</v>
      </c>
      <c r="M15" s="424">
        <v>110</v>
      </c>
      <c r="N15" s="424">
        <v>120</v>
      </c>
      <c r="O15" s="424">
        <v>130</v>
      </c>
      <c r="P15" s="424">
        <v>140</v>
      </c>
      <c r="Q15" s="424">
        <v>150</v>
      </c>
      <c r="R15" s="424">
        <v>160</v>
      </c>
      <c r="S15" s="424">
        <v>170</v>
      </c>
      <c r="T15" s="424">
        <v>180</v>
      </c>
      <c r="U15" s="424">
        <v>190</v>
      </c>
      <c r="V15" s="424">
        <v>200</v>
      </c>
      <c r="W15" s="424">
        <v>210</v>
      </c>
      <c r="X15" s="424">
        <v>220</v>
      </c>
      <c r="Y15" s="424">
        <v>230</v>
      </c>
      <c r="Z15" s="424">
        <v>240</v>
      </c>
      <c r="AA15" s="424">
        <v>250</v>
      </c>
      <c r="AB15" s="424">
        <v>260</v>
      </c>
      <c r="AC15" s="424">
        <v>270</v>
      </c>
      <c r="AD15" s="424">
        <v>280</v>
      </c>
      <c r="AE15" s="424">
        <v>290</v>
      </c>
      <c r="AF15" s="424">
        <v>300</v>
      </c>
      <c r="AG15" s="424">
        <v>310</v>
      </c>
      <c r="AH15" s="424">
        <v>320</v>
      </c>
      <c r="AI15" s="424">
        <v>330</v>
      </c>
      <c r="AJ15" s="424">
        <v>340</v>
      </c>
      <c r="AK15" s="424">
        <v>350</v>
      </c>
      <c r="AL15" s="424">
        <v>360</v>
      </c>
      <c r="AM15" s="424">
        <v>370</v>
      </c>
      <c r="AN15" s="424">
        <v>380</v>
      </c>
      <c r="AO15" s="424">
        <v>390</v>
      </c>
      <c r="AP15" s="424">
        <v>400</v>
      </c>
      <c r="AQ15" s="424">
        <v>410</v>
      </c>
      <c r="AR15" s="424">
        <v>420</v>
      </c>
      <c r="AS15" s="424">
        <v>430</v>
      </c>
      <c r="AT15" s="424">
        <v>440</v>
      </c>
      <c r="AU15" s="424">
        <v>450</v>
      </c>
      <c r="AV15" s="424">
        <v>460</v>
      </c>
      <c r="AW15" s="424">
        <v>470</v>
      </c>
      <c r="AX15" s="424">
        <v>480</v>
      </c>
      <c r="AY15" s="424">
        <v>490</v>
      </c>
      <c r="AZ15" s="424">
        <v>500</v>
      </c>
      <c r="BA15" s="424">
        <v>510</v>
      </c>
      <c r="BB15" s="424">
        <v>520</v>
      </c>
      <c r="BC15" s="424">
        <v>530</v>
      </c>
      <c r="BD15" s="424">
        <v>540</v>
      </c>
      <c r="BE15" s="424">
        <v>550</v>
      </c>
      <c r="BF15" s="424">
        <v>560</v>
      </c>
      <c r="BG15" s="424">
        <v>570</v>
      </c>
      <c r="BH15" s="424">
        <v>580</v>
      </c>
      <c r="BI15" s="424">
        <v>590</v>
      </c>
      <c r="BJ15" s="424">
        <v>600</v>
      </c>
      <c r="BK15" s="424">
        <v>610</v>
      </c>
      <c r="BL15" s="424">
        <v>620</v>
      </c>
      <c r="BM15" s="424">
        <v>630</v>
      </c>
      <c r="BN15" s="424">
        <v>640</v>
      </c>
      <c r="BO15" s="424">
        <v>650</v>
      </c>
      <c r="BP15" s="424">
        <v>660</v>
      </c>
      <c r="BQ15" s="484"/>
      <c r="BR15" s="484"/>
      <c r="BS15" s="484"/>
      <c r="BT15" s="484"/>
      <c r="BU15" s="484"/>
      <c r="BV15" s="484"/>
      <c r="BW15" s="484"/>
      <c r="BX15" s="484"/>
    </row>
    <row r="16" spans="1:76" s="367" customFormat="1">
      <c r="A16" s="449" t="s">
        <v>22</v>
      </c>
      <c r="B16" s="507"/>
      <c r="C16" s="587"/>
      <c r="D16" s="587"/>
      <c r="E16" s="587"/>
      <c r="F16" s="588"/>
      <c r="G16" s="588"/>
      <c r="H16" s="587"/>
      <c r="I16" s="587"/>
      <c r="J16" s="587"/>
      <c r="K16" s="588"/>
      <c r="L16" s="588"/>
      <c r="M16" s="587"/>
      <c r="N16" s="587"/>
      <c r="O16" s="587"/>
      <c r="P16" s="588"/>
      <c r="Q16" s="588"/>
      <c r="R16" s="587"/>
      <c r="S16" s="587"/>
      <c r="T16" s="587"/>
      <c r="U16" s="588"/>
      <c r="V16" s="588"/>
      <c r="W16" s="587"/>
      <c r="X16" s="587"/>
      <c r="Y16" s="587"/>
      <c r="Z16" s="588"/>
      <c r="AA16" s="587"/>
      <c r="AB16" s="587"/>
      <c r="AC16" s="587"/>
      <c r="AD16" s="588"/>
      <c r="AE16" s="587"/>
      <c r="AF16" s="587"/>
      <c r="AG16" s="587"/>
      <c r="AH16" s="587"/>
      <c r="AI16" s="588"/>
      <c r="AJ16" s="587"/>
      <c r="AK16" s="587"/>
      <c r="AL16" s="587"/>
      <c r="AM16" s="587"/>
      <c r="AN16" s="588"/>
      <c r="AO16" s="587"/>
      <c r="AP16" s="587"/>
      <c r="AQ16" s="587"/>
      <c r="AR16" s="587"/>
      <c r="AS16" s="588"/>
      <c r="AT16" s="587"/>
      <c r="AU16" s="587"/>
      <c r="AV16" s="587"/>
      <c r="AW16" s="587"/>
      <c r="AX16" s="588"/>
      <c r="AY16" s="588"/>
      <c r="AZ16" s="588"/>
      <c r="BA16" s="588"/>
      <c r="BB16" s="587"/>
      <c r="BC16" s="587"/>
      <c r="BD16" s="587"/>
      <c r="BE16" s="587"/>
      <c r="BF16" s="588"/>
      <c r="BG16" s="588"/>
      <c r="BH16" s="587"/>
      <c r="BI16" s="587"/>
      <c r="BJ16" s="587"/>
      <c r="BK16" s="587"/>
      <c r="BL16" s="588"/>
      <c r="BM16" s="587"/>
      <c r="BN16" s="587"/>
      <c r="BO16" s="587"/>
      <c r="BP16" s="588"/>
      <c r="BQ16" s="486"/>
      <c r="BR16" s="486"/>
      <c r="BS16" s="486"/>
      <c r="BT16" s="487"/>
      <c r="BU16" s="486"/>
      <c r="BV16" s="486"/>
      <c r="BW16" s="486"/>
      <c r="BX16" s="487" t="s">
        <v>23</v>
      </c>
    </row>
    <row r="17" spans="1:76" s="367" customFormat="1">
      <c r="A17" s="452" t="s">
        <v>576</v>
      </c>
      <c r="B17" s="507"/>
      <c r="C17" s="587"/>
      <c r="D17" s="587"/>
      <c r="E17" s="587"/>
      <c r="F17" s="588"/>
      <c r="G17" s="588"/>
      <c r="H17" s="587"/>
      <c r="I17" s="587"/>
      <c r="J17" s="587"/>
      <c r="K17" s="588"/>
      <c r="L17" s="588"/>
      <c r="M17" s="587"/>
      <c r="N17" s="587"/>
      <c r="O17" s="587"/>
      <c r="P17" s="588"/>
      <c r="Q17" s="588"/>
      <c r="R17" s="587"/>
      <c r="S17" s="587"/>
      <c r="T17" s="587"/>
      <c r="U17" s="588"/>
      <c r="V17" s="588"/>
      <c r="W17" s="587"/>
      <c r="X17" s="587"/>
      <c r="Y17" s="587"/>
      <c r="Z17" s="588"/>
      <c r="AA17" s="587"/>
      <c r="AB17" s="587"/>
      <c r="AC17" s="587"/>
      <c r="AD17" s="588"/>
      <c r="AE17" s="587"/>
      <c r="AF17" s="587"/>
      <c r="AG17" s="587"/>
      <c r="AH17" s="587"/>
      <c r="AI17" s="588"/>
      <c r="AJ17" s="587"/>
      <c r="AK17" s="587"/>
      <c r="AL17" s="587"/>
      <c r="AM17" s="587"/>
      <c r="AN17" s="588"/>
      <c r="AO17" s="587"/>
      <c r="AP17" s="587"/>
      <c r="AQ17" s="587"/>
      <c r="AR17" s="587"/>
      <c r="AS17" s="588"/>
      <c r="AT17" s="587"/>
      <c r="AU17" s="587"/>
      <c r="AV17" s="587"/>
      <c r="AW17" s="587"/>
      <c r="AX17" s="588"/>
      <c r="AY17" s="588"/>
      <c r="AZ17" s="588"/>
      <c r="BA17" s="588"/>
      <c r="BB17" s="587"/>
      <c r="BC17" s="587"/>
      <c r="BD17" s="587"/>
      <c r="BE17" s="587"/>
      <c r="BF17" s="588"/>
      <c r="BG17" s="588"/>
      <c r="BH17" s="587"/>
      <c r="BI17" s="587"/>
      <c r="BJ17" s="587"/>
      <c r="BK17" s="587"/>
      <c r="BL17" s="588"/>
      <c r="BM17" s="587"/>
      <c r="BN17" s="587"/>
      <c r="BO17" s="587"/>
      <c r="BP17" s="588"/>
      <c r="BQ17" s="486"/>
      <c r="BR17" s="486"/>
      <c r="BS17" s="486"/>
      <c r="BT17" s="487"/>
      <c r="BU17" s="486"/>
      <c r="BV17" s="486"/>
      <c r="BW17" s="486"/>
      <c r="BX17" s="487"/>
    </row>
    <row r="18" spans="1:76" s="367" customFormat="1">
      <c r="A18" s="453" t="s">
        <v>657</v>
      </c>
      <c r="B18" s="517"/>
      <c r="C18" s="587"/>
      <c r="D18" s="587"/>
      <c r="E18" s="587"/>
      <c r="F18" s="588"/>
      <c r="G18" s="588"/>
      <c r="H18" s="587"/>
      <c r="I18" s="587"/>
      <c r="J18" s="587"/>
      <c r="K18" s="588"/>
      <c r="L18" s="588"/>
      <c r="M18" s="587"/>
      <c r="N18" s="587"/>
      <c r="O18" s="587"/>
      <c r="P18" s="588"/>
      <c r="Q18" s="588"/>
      <c r="R18" s="587"/>
      <c r="S18" s="587"/>
      <c r="T18" s="587"/>
      <c r="U18" s="588"/>
      <c r="V18" s="588"/>
      <c r="W18" s="587"/>
      <c r="X18" s="587"/>
      <c r="Y18" s="587"/>
      <c r="Z18" s="588"/>
      <c r="AA18" s="587"/>
      <c r="AB18" s="587"/>
      <c r="AC18" s="587"/>
      <c r="AD18" s="588"/>
      <c r="AE18" s="587"/>
      <c r="AF18" s="587"/>
      <c r="AG18" s="587"/>
      <c r="AH18" s="587"/>
      <c r="AI18" s="588"/>
      <c r="AJ18" s="587"/>
      <c r="AK18" s="587"/>
      <c r="AL18" s="587"/>
      <c r="AM18" s="587"/>
      <c r="AN18" s="588"/>
      <c r="AO18" s="587"/>
      <c r="AP18" s="587"/>
      <c r="AQ18" s="587"/>
      <c r="AR18" s="587"/>
      <c r="AS18" s="588"/>
      <c r="AT18" s="587"/>
      <c r="AU18" s="587"/>
      <c r="AV18" s="587"/>
      <c r="AW18" s="587"/>
      <c r="AX18" s="588"/>
      <c r="AY18" s="588"/>
      <c r="AZ18" s="588"/>
      <c r="BA18" s="588"/>
      <c r="BB18" s="587"/>
      <c r="BC18" s="587"/>
      <c r="BD18" s="587"/>
      <c r="BE18" s="587"/>
      <c r="BF18" s="588"/>
      <c r="BG18" s="588"/>
      <c r="BH18" s="587"/>
      <c r="BI18" s="587"/>
      <c r="BJ18" s="587"/>
      <c r="BK18" s="587"/>
      <c r="BL18" s="588"/>
      <c r="BM18" s="587"/>
      <c r="BN18" s="587"/>
      <c r="BO18" s="587"/>
      <c r="BP18" s="588"/>
      <c r="BQ18" s="486"/>
      <c r="BR18" s="486"/>
      <c r="BS18" s="486"/>
      <c r="BT18" s="487"/>
      <c r="BU18" s="486"/>
      <c r="BV18" s="486"/>
      <c r="BW18" s="486"/>
      <c r="BX18" s="487"/>
    </row>
    <row r="19" spans="1:76" s="367" customFormat="1">
      <c r="A19" s="489" t="s">
        <v>577</v>
      </c>
      <c r="B19" s="517"/>
      <c r="C19" s="589"/>
      <c r="D19" s="587"/>
      <c r="E19" s="587"/>
      <c r="F19" s="588"/>
      <c r="G19" s="588"/>
      <c r="H19" s="587"/>
      <c r="I19" s="587"/>
      <c r="J19" s="587"/>
      <c r="K19" s="588"/>
      <c r="L19" s="588"/>
      <c r="M19" s="587"/>
      <c r="N19" s="587"/>
      <c r="O19" s="587"/>
      <c r="P19" s="588"/>
      <c r="Q19" s="588"/>
      <c r="R19" s="587"/>
      <c r="S19" s="587"/>
      <c r="T19" s="587"/>
      <c r="U19" s="588"/>
      <c r="V19" s="588"/>
      <c r="W19" s="587"/>
      <c r="X19" s="587"/>
      <c r="Y19" s="587"/>
      <c r="Z19" s="588"/>
      <c r="AA19" s="587"/>
      <c r="AB19" s="587"/>
      <c r="AC19" s="587"/>
      <c r="AD19" s="588"/>
      <c r="AE19" s="587"/>
      <c r="AF19" s="587"/>
      <c r="AG19" s="587"/>
      <c r="AH19" s="587"/>
      <c r="AI19" s="588"/>
      <c r="AJ19" s="587"/>
      <c r="AK19" s="587"/>
      <c r="AL19" s="587"/>
      <c r="AM19" s="587"/>
      <c r="AN19" s="588"/>
      <c r="AO19" s="587"/>
      <c r="AP19" s="587"/>
      <c r="AQ19" s="587"/>
      <c r="AR19" s="587"/>
      <c r="AS19" s="588"/>
      <c r="AT19" s="587"/>
      <c r="AU19" s="587"/>
      <c r="AV19" s="587"/>
      <c r="AW19" s="587"/>
      <c r="AX19" s="588"/>
      <c r="AY19" s="588"/>
      <c r="AZ19" s="588"/>
      <c r="BA19" s="588"/>
      <c r="BB19" s="587"/>
      <c r="BC19" s="587"/>
      <c r="BD19" s="587"/>
      <c r="BE19" s="587"/>
      <c r="BF19" s="588"/>
      <c r="BG19" s="588"/>
      <c r="BH19" s="587"/>
      <c r="BI19" s="587"/>
      <c r="BJ19" s="587"/>
      <c r="BK19" s="587"/>
      <c r="BL19" s="588"/>
      <c r="BM19" s="587"/>
      <c r="BN19" s="587"/>
      <c r="BO19" s="587"/>
      <c r="BP19" s="588"/>
      <c r="BQ19" s="486"/>
      <c r="BR19" s="486"/>
      <c r="BS19" s="486"/>
      <c r="BT19" s="487"/>
      <c r="BU19" s="486"/>
      <c r="BV19" s="486"/>
      <c r="BW19" s="486"/>
      <c r="BX19" s="487"/>
    </row>
    <row r="20" spans="1:76" ht="24" customHeight="1">
      <c r="A20" s="490" t="s">
        <v>578</v>
      </c>
      <c r="B20" s="507">
        <v>10</v>
      </c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579"/>
      <c r="P20" s="579"/>
      <c r="Q20" s="579"/>
      <c r="R20" s="579"/>
      <c r="S20" s="579"/>
      <c r="T20" s="579"/>
      <c r="U20" s="579"/>
      <c r="V20" s="579"/>
      <c r="W20" s="579"/>
      <c r="X20" s="579"/>
      <c r="Y20" s="579"/>
      <c r="Z20" s="579"/>
      <c r="AA20" s="579"/>
      <c r="AB20" s="579"/>
      <c r="AC20" s="579"/>
      <c r="AD20" s="579"/>
      <c r="AE20" s="579"/>
      <c r="AF20" s="579"/>
      <c r="AG20" s="579"/>
      <c r="AH20" s="579"/>
      <c r="AI20" s="579"/>
      <c r="AJ20" s="579"/>
      <c r="AK20" s="579"/>
      <c r="AL20" s="579"/>
      <c r="AM20" s="579"/>
      <c r="AN20" s="579"/>
      <c r="AO20" s="579"/>
      <c r="AP20" s="579"/>
      <c r="AQ20" s="579"/>
      <c r="AR20" s="579"/>
      <c r="AS20" s="579"/>
      <c r="AT20" s="579"/>
      <c r="AU20" s="579"/>
      <c r="AV20" s="579"/>
      <c r="AW20" s="579"/>
      <c r="AX20" s="579"/>
      <c r="AY20" s="579"/>
      <c r="AZ20" s="579"/>
      <c r="BA20" s="579"/>
      <c r="BB20" s="579"/>
      <c r="BC20" s="579"/>
      <c r="BD20" s="579"/>
      <c r="BE20" s="579"/>
      <c r="BF20" s="579"/>
      <c r="BG20" s="579"/>
      <c r="BH20" s="579"/>
      <c r="BI20" s="579"/>
      <c r="BJ20" s="579"/>
      <c r="BK20" s="579"/>
      <c r="BL20" s="579"/>
      <c r="BM20" s="579"/>
      <c r="BN20" s="579"/>
      <c r="BO20" s="579"/>
      <c r="BP20" s="579"/>
      <c r="BQ20" s="428"/>
      <c r="BR20" s="415"/>
      <c r="BS20" s="415"/>
      <c r="BT20" s="415"/>
      <c r="BU20" s="365"/>
      <c r="BV20" s="365"/>
    </row>
    <row r="21" spans="1:76" ht="24" customHeight="1">
      <c r="A21" s="492" t="s">
        <v>658</v>
      </c>
      <c r="B21" s="507">
        <v>20</v>
      </c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79"/>
      <c r="AC21" s="579"/>
      <c r="AD21" s="579"/>
      <c r="AE21" s="579"/>
      <c r="AF21" s="579"/>
      <c r="AG21" s="579"/>
      <c r="AH21" s="579"/>
      <c r="AI21" s="579"/>
      <c r="AJ21" s="579"/>
      <c r="AK21" s="579"/>
      <c r="AL21" s="579"/>
      <c r="AM21" s="579"/>
      <c r="AN21" s="579"/>
      <c r="AO21" s="579"/>
      <c r="AP21" s="579"/>
      <c r="AQ21" s="579"/>
      <c r="AR21" s="579"/>
      <c r="AS21" s="579"/>
      <c r="AT21" s="579"/>
      <c r="AU21" s="579"/>
      <c r="AV21" s="579"/>
      <c r="AW21" s="579"/>
      <c r="AX21" s="579"/>
      <c r="AY21" s="579"/>
      <c r="AZ21" s="579"/>
      <c r="BA21" s="579"/>
      <c r="BB21" s="579"/>
      <c r="BC21" s="579"/>
      <c r="BD21" s="579"/>
      <c r="BE21" s="579"/>
      <c r="BF21" s="579"/>
      <c r="BG21" s="579"/>
      <c r="BH21" s="579"/>
      <c r="BI21" s="579"/>
      <c r="BJ21" s="579"/>
      <c r="BK21" s="579"/>
      <c r="BL21" s="579"/>
      <c r="BM21" s="579"/>
      <c r="BN21" s="579"/>
      <c r="BO21" s="579"/>
      <c r="BP21" s="579"/>
      <c r="BQ21" s="428"/>
      <c r="BR21" s="415"/>
      <c r="BS21" s="415"/>
      <c r="BT21" s="415"/>
      <c r="BU21" s="365"/>
      <c r="BV21" s="365"/>
    </row>
    <row r="22" spans="1:76" ht="24" customHeight="1">
      <c r="A22" s="490" t="s">
        <v>659</v>
      </c>
      <c r="B22" s="507">
        <v>30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579"/>
      <c r="AJ22" s="579"/>
      <c r="AK22" s="579"/>
      <c r="AL22" s="579"/>
      <c r="AM22" s="579"/>
      <c r="AN22" s="579"/>
      <c r="AO22" s="579"/>
      <c r="AP22" s="579"/>
      <c r="AQ22" s="579"/>
      <c r="AR22" s="579"/>
      <c r="AS22" s="579"/>
      <c r="AT22" s="579"/>
      <c r="AU22" s="579"/>
      <c r="AV22" s="579"/>
      <c r="AW22" s="579"/>
      <c r="AX22" s="579"/>
      <c r="AY22" s="579"/>
      <c r="AZ22" s="579"/>
      <c r="BA22" s="579"/>
      <c r="BB22" s="579"/>
      <c r="BC22" s="579"/>
      <c r="BD22" s="579"/>
      <c r="BE22" s="579"/>
      <c r="BF22" s="579"/>
      <c r="BG22" s="579"/>
      <c r="BH22" s="579"/>
      <c r="BI22" s="579"/>
      <c r="BJ22" s="579"/>
      <c r="BK22" s="579"/>
      <c r="BL22" s="579"/>
      <c r="BM22" s="579"/>
      <c r="BN22" s="579"/>
      <c r="BO22" s="579"/>
      <c r="BP22" s="579"/>
      <c r="BQ22" s="428"/>
      <c r="BR22" s="415"/>
      <c r="BS22" s="415"/>
      <c r="BT22" s="415"/>
      <c r="BU22" s="365"/>
      <c r="BV22" s="365"/>
    </row>
    <row r="23" spans="1:76" ht="24" customHeight="1">
      <c r="A23" s="490" t="s">
        <v>912</v>
      </c>
      <c r="B23" s="507">
        <v>40</v>
      </c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579"/>
      <c r="Q23" s="579"/>
      <c r="R23" s="579"/>
      <c r="S23" s="579"/>
      <c r="T23" s="579"/>
      <c r="U23" s="579"/>
      <c r="V23" s="579"/>
      <c r="W23" s="579"/>
      <c r="X23" s="579"/>
      <c r="Y23" s="579"/>
      <c r="Z23" s="579"/>
      <c r="AA23" s="579"/>
      <c r="AB23" s="579"/>
      <c r="AC23" s="579"/>
      <c r="AD23" s="579"/>
      <c r="AE23" s="579"/>
      <c r="AF23" s="579"/>
      <c r="AG23" s="579"/>
      <c r="AH23" s="579"/>
      <c r="AI23" s="579"/>
      <c r="AJ23" s="579"/>
      <c r="AK23" s="579"/>
      <c r="AL23" s="579"/>
      <c r="AM23" s="579"/>
      <c r="AN23" s="579"/>
      <c r="AO23" s="579"/>
      <c r="AP23" s="579"/>
      <c r="AQ23" s="579"/>
      <c r="AR23" s="579"/>
      <c r="AS23" s="579"/>
      <c r="AT23" s="579"/>
      <c r="AU23" s="579"/>
      <c r="AV23" s="579"/>
      <c r="AW23" s="579"/>
      <c r="AX23" s="579"/>
      <c r="AY23" s="579"/>
      <c r="AZ23" s="579"/>
      <c r="BA23" s="579"/>
      <c r="BB23" s="579"/>
      <c r="BC23" s="579"/>
      <c r="BD23" s="579"/>
      <c r="BE23" s="579"/>
      <c r="BF23" s="579"/>
      <c r="BG23" s="579"/>
      <c r="BH23" s="579"/>
      <c r="BI23" s="579"/>
      <c r="BJ23" s="579"/>
      <c r="BK23" s="579"/>
      <c r="BL23" s="579"/>
      <c r="BM23" s="579"/>
      <c r="BN23" s="579"/>
      <c r="BO23" s="579"/>
      <c r="BP23" s="579"/>
      <c r="BQ23" s="428"/>
      <c r="BR23" s="415"/>
      <c r="BS23" s="415"/>
      <c r="BT23" s="415"/>
      <c r="BU23" s="365"/>
      <c r="BV23" s="365"/>
    </row>
    <row r="24" spans="1:76" ht="24" customHeight="1">
      <c r="A24" s="490" t="s">
        <v>896</v>
      </c>
      <c r="B24" s="507">
        <v>50</v>
      </c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579"/>
      <c r="P24" s="579"/>
      <c r="Q24" s="579"/>
      <c r="R24" s="579"/>
      <c r="S24" s="579"/>
      <c r="T24" s="579"/>
      <c r="U24" s="579"/>
      <c r="V24" s="579"/>
      <c r="W24" s="579"/>
      <c r="X24" s="579"/>
      <c r="Y24" s="579"/>
      <c r="Z24" s="579"/>
      <c r="AA24" s="579"/>
      <c r="AB24" s="579"/>
      <c r="AC24" s="579"/>
      <c r="AD24" s="579"/>
      <c r="AE24" s="579"/>
      <c r="AF24" s="579"/>
      <c r="AG24" s="579"/>
      <c r="AH24" s="579"/>
      <c r="AI24" s="579"/>
      <c r="AJ24" s="579"/>
      <c r="AK24" s="579"/>
      <c r="AL24" s="579"/>
      <c r="AM24" s="579"/>
      <c r="AN24" s="579"/>
      <c r="AO24" s="579"/>
      <c r="AP24" s="579"/>
      <c r="AQ24" s="579"/>
      <c r="AR24" s="579"/>
      <c r="AS24" s="579"/>
      <c r="AT24" s="579"/>
      <c r="AU24" s="579"/>
      <c r="AV24" s="579"/>
      <c r="AW24" s="579"/>
      <c r="AX24" s="579"/>
      <c r="AY24" s="579"/>
      <c r="AZ24" s="579"/>
      <c r="BA24" s="579"/>
      <c r="BB24" s="579"/>
      <c r="BC24" s="579"/>
      <c r="BD24" s="579"/>
      <c r="BE24" s="579"/>
      <c r="BF24" s="579"/>
      <c r="BG24" s="579"/>
      <c r="BH24" s="579"/>
      <c r="BI24" s="579"/>
      <c r="BJ24" s="579"/>
      <c r="BK24" s="579"/>
      <c r="BL24" s="579"/>
      <c r="BM24" s="579"/>
      <c r="BN24" s="579"/>
      <c r="BO24" s="579"/>
      <c r="BP24" s="579"/>
      <c r="BQ24" s="428"/>
      <c r="BR24" s="415"/>
      <c r="BS24" s="415"/>
      <c r="BT24" s="415"/>
      <c r="BU24" s="365"/>
      <c r="BV24" s="365"/>
    </row>
    <row r="25" spans="1:76" s="465" customFormat="1" ht="24" customHeight="1">
      <c r="A25" s="458" t="s">
        <v>580</v>
      </c>
      <c r="B25" s="517">
        <v>60</v>
      </c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579"/>
      <c r="AH25" s="579"/>
      <c r="AI25" s="579"/>
      <c r="AJ25" s="579"/>
      <c r="AK25" s="579"/>
      <c r="AL25" s="579"/>
      <c r="AM25" s="579"/>
      <c r="AN25" s="579"/>
      <c r="AO25" s="579"/>
      <c r="AP25" s="579"/>
      <c r="AQ25" s="579"/>
      <c r="AR25" s="579"/>
      <c r="AS25" s="579"/>
      <c r="AT25" s="579"/>
      <c r="AU25" s="579"/>
      <c r="AV25" s="579"/>
      <c r="AW25" s="579"/>
      <c r="AX25" s="579"/>
      <c r="AY25" s="579"/>
      <c r="AZ25" s="579"/>
      <c r="BA25" s="579"/>
      <c r="BB25" s="579"/>
      <c r="BC25" s="579"/>
      <c r="BD25" s="579"/>
      <c r="BE25" s="579"/>
      <c r="BF25" s="579"/>
      <c r="BG25" s="579"/>
      <c r="BH25" s="579"/>
      <c r="BI25" s="579"/>
      <c r="BJ25" s="579"/>
      <c r="BK25" s="579"/>
      <c r="BL25" s="579"/>
      <c r="BM25" s="579"/>
      <c r="BN25" s="579"/>
      <c r="BO25" s="579"/>
      <c r="BP25" s="579"/>
      <c r="BQ25" s="538"/>
      <c r="BR25" s="399"/>
      <c r="BS25" s="399"/>
      <c r="BT25" s="518"/>
      <c r="BU25" s="399"/>
      <c r="BV25" s="399"/>
    </row>
    <row r="26" spans="1:76" ht="24" customHeight="1">
      <c r="A26" s="489" t="s">
        <v>660</v>
      </c>
      <c r="B26" s="517"/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93"/>
      <c r="S26" s="593"/>
      <c r="T26" s="593"/>
      <c r="U26" s="593"/>
      <c r="V26" s="593"/>
      <c r="W26" s="593"/>
      <c r="X26" s="593"/>
      <c r="Y26" s="593"/>
      <c r="Z26" s="593"/>
      <c r="AA26" s="593"/>
      <c r="AB26" s="593"/>
      <c r="AC26" s="593"/>
      <c r="AD26" s="593"/>
      <c r="AE26" s="593"/>
      <c r="AF26" s="593"/>
      <c r="AG26" s="593"/>
      <c r="AH26" s="593"/>
      <c r="AI26" s="593"/>
      <c r="AJ26" s="593"/>
      <c r="AK26" s="593"/>
      <c r="AL26" s="593"/>
      <c r="AM26" s="593"/>
      <c r="AN26" s="593"/>
      <c r="AO26" s="593"/>
      <c r="AP26" s="593"/>
      <c r="AQ26" s="593"/>
      <c r="AR26" s="593"/>
      <c r="AS26" s="593"/>
      <c r="AT26" s="593"/>
      <c r="AU26" s="593"/>
      <c r="AV26" s="593"/>
      <c r="AW26" s="593"/>
      <c r="AX26" s="593"/>
      <c r="AY26" s="593"/>
      <c r="AZ26" s="593"/>
      <c r="BA26" s="593"/>
      <c r="BB26" s="593"/>
      <c r="BC26" s="593"/>
      <c r="BD26" s="593"/>
      <c r="BE26" s="593"/>
      <c r="BF26" s="593"/>
      <c r="BG26" s="593"/>
      <c r="BH26" s="593"/>
      <c r="BI26" s="593"/>
      <c r="BJ26" s="593"/>
      <c r="BK26" s="593"/>
      <c r="BL26" s="593"/>
      <c r="BM26" s="593"/>
      <c r="BN26" s="593"/>
      <c r="BO26" s="593"/>
      <c r="BP26" s="593"/>
      <c r="BQ26" s="428"/>
      <c r="BR26" s="365"/>
      <c r="BS26" s="365"/>
      <c r="BT26" s="493"/>
      <c r="BU26" s="365"/>
      <c r="BV26" s="365"/>
    </row>
    <row r="27" spans="1:76" ht="24" customHeight="1">
      <c r="A27" s="490" t="s">
        <v>661</v>
      </c>
      <c r="B27" s="507">
        <v>70</v>
      </c>
      <c r="C27" s="579"/>
      <c r="D27" s="579"/>
      <c r="E27" s="579"/>
      <c r="F27" s="579"/>
      <c r="G27" s="579"/>
      <c r="H27" s="579"/>
      <c r="I27" s="579"/>
      <c r="J27" s="579"/>
      <c r="K27" s="579"/>
      <c r="L27" s="579"/>
      <c r="M27" s="579"/>
      <c r="N27" s="579"/>
      <c r="O27" s="579"/>
      <c r="P27" s="579"/>
      <c r="Q27" s="579"/>
      <c r="R27" s="579"/>
      <c r="S27" s="579"/>
      <c r="T27" s="579"/>
      <c r="U27" s="579"/>
      <c r="V27" s="579"/>
      <c r="W27" s="579"/>
      <c r="X27" s="579"/>
      <c r="Y27" s="579"/>
      <c r="Z27" s="579"/>
      <c r="AA27" s="579"/>
      <c r="AB27" s="579"/>
      <c r="AC27" s="579"/>
      <c r="AD27" s="579"/>
      <c r="AE27" s="579"/>
      <c r="AF27" s="579"/>
      <c r="AG27" s="579"/>
      <c r="AH27" s="579"/>
      <c r="AI27" s="579"/>
      <c r="AJ27" s="579"/>
      <c r="AK27" s="579"/>
      <c r="AL27" s="579"/>
      <c r="AM27" s="579"/>
      <c r="AN27" s="579"/>
      <c r="AO27" s="579"/>
      <c r="AP27" s="579"/>
      <c r="AQ27" s="579"/>
      <c r="AR27" s="579"/>
      <c r="AS27" s="579"/>
      <c r="AT27" s="579"/>
      <c r="AU27" s="579"/>
      <c r="AV27" s="579"/>
      <c r="AW27" s="579"/>
      <c r="AX27" s="579"/>
      <c r="AY27" s="579"/>
      <c r="AZ27" s="579"/>
      <c r="BA27" s="579"/>
      <c r="BB27" s="579"/>
      <c r="BC27" s="579"/>
      <c r="BD27" s="579"/>
      <c r="BE27" s="579"/>
      <c r="BF27" s="579"/>
      <c r="BG27" s="579"/>
      <c r="BH27" s="579"/>
      <c r="BI27" s="579"/>
      <c r="BJ27" s="579"/>
      <c r="BK27" s="579"/>
      <c r="BL27" s="579"/>
      <c r="BM27" s="579"/>
      <c r="BN27" s="579"/>
      <c r="BO27" s="579"/>
      <c r="BP27" s="579"/>
      <c r="BQ27" s="428"/>
      <c r="BR27" s="415"/>
      <c r="BS27" s="415"/>
      <c r="BT27" s="493"/>
      <c r="BU27" s="365"/>
      <c r="BV27" s="365"/>
    </row>
    <row r="28" spans="1:76" ht="24" customHeight="1">
      <c r="A28" s="490" t="s">
        <v>662</v>
      </c>
      <c r="B28" s="507">
        <v>80</v>
      </c>
      <c r="C28" s="579"/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579"/>
      <c r="W28" s="579"/>
      <c r="X28" s="579"/>
      <c r="Y28" s="579"/>
      <c r="Z28" s="579"/>
      <c r="AA28" s="579"/>
      <c r="AB28" s="579"/>
      <c r="AC28" s="579"/>
      <c r="AD28" s="579"/>
      <c r="AE28" s="579"/>
      <c r="AF28" s="579"/>
      <c r="AG28" s="579"/>
      <c r="AH28" s="579"/>
      <c r="AI28" s="579"/>
      <c r="AJ28" s="579"/>
      <c r="AK28" s="579"/>
      <c r="AL28" s="579"/>
      <c r="AM28" s="579"/>
      <c r="AN28" s="579"/>
      <c r="AO28" s="579"/>
      <c r="AP28" s="579"/>
      <c r="AQ28" s="579"/>
      <c r="AR28" s="579"/>
      <c r="AS28" s="579"/>
      <c r="AT28" s="579"/>
      <c r="AU28" s="579"/>
      <c r="AV28" s="579"/>
      <c r="AW28" s="579"/>
      <c r="AX28" s="579"/>
      <c r="AY28" s="579"/>
      <c r="AZ28" s="579"/>
      <c r="BA28" s="579"/>
      <c r="BB28" s="579"/>
      <c r="BC28" s="579"/>
      <c r="BD28" s="579"/>
      <c r="BE28" s="579"/>
      <c r="BF28" s="579"/>
      <c r="BG28" s="579"/>
      <c r="BH28" s="579"/>
      <c r="BI28" s="579"/>
      <c r="BJ28" s="579"/>
      <c r="BK28" s="579"/>
      <c r="BL28" s="579"/>
      <c r="BM28" s="579"/>
      <c r="BN28" s="579"/>
      <c r="BO28" s="579"/>
      <c r="BP28" s="579"/>
      <c r="BQ28" s="428"/>
      <c r="BR28" s="415"/>
      <c r="BS28" s="415"/>
      <c r="BT28" s="493"/>
      <c r="BU28" s="365"/>
      <c r="BV28" s="365"/>
    </row>
    <row r="29" spans="1:76" ht="24" customHeight="1">
      <c r="A29" s="494" t="s">
        <v>663</v>
      </c>
      <c r="B29" s="507">
        <v>90</v>
      </c>
      <c r="C29" s="579"/>
      <c r="D29" s="579"/>
      <c r="E29" s="579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79"/>
      <c r="R29" s="579"/>
      <c r="S29" s="579"/>
      <c r="T29" s="579"/>
      <c r="U29" s="579"/>
      <c r="V29" s="579"/>
      <c r="W29" s="579"/>
      <c r="X29" s="579"/>
      <c r="Y29" s="579"/>
      <c r="Z29" s="579"/>
      <c r="AA29" s="579"/>
      <c r="AB29" s="579"/>
      <c r="AC29" s="579"/>
      <c r="AD29" s="579"/>
      <c r="AE29" s="579"/>
      <c r="AF29" s="579"/>
      <c r="AG29" s="579"/>
      <c r="AH29" s="579"/>
      <c r="AI29" s="579"/>
      <c r="AJ29" s="579"/>
      <c r="AK29" s="579"/>
      <c r="AL29" s="579"/>
      <c r="AM29" s="579"/>
      <c r="AN29" s="579"/>
      <c r="AO29" s="579"/>
      <c r="AP29" s="579"/>
      <c r="AQ29" s="579"/>
      <c r="AR29" s="579"/>
      <c r="AS29" s="579"/>
      <c r="AT29" s="579"/>
      <c r="AU29" s="579"/>
      <c r="AV29" s="579"/>
      <c r="AW29" s="579"/>
      <c r="AX29" s="579"/>
      <c r="AY29" s="579"/>
      <c r="AZ29" s="579"/>
      <c r="BA29" s="579"/>
      <c r="BB29" s="579"/>
      <c r="BC29" s="579"/>
      <c r="BD29" s="579"/>
      <c r="BE29" s="579"/>
      <c r="BF29" s="579"/>
      <c r="BG29" s="579"/>
      <c r="BH29" s="579"/>
      <c r="BI29" s="579"/>
      <c r="BJ29" s="579"/>
      <c r="BK29" s="579"/>
      <c r="BL29" s="579"/>
      <c r="BM29" s="579"/>
      <c r="BN29" s="579"/>
      <c r="BO29" s="579"/>
      <c r="BP29" s="579"/>
      <c r="BQ29" s="428"/>
      <c r="BR29" s="415"/>
      <c r="BS29" s="415"/>
      <c r="BT29" s="493"/>
      <c r="BU29" s="365"/>
      <c r="BV29" s="365"/>
      <c r="BW29" s="498"/>
    </row>
    <row r="30" spans="1:76" ht="24" customHeight="1">
      <c r="A30" s="499" t="s">
        <v>664</v>
      </c>
      <c r="B30" s="507">
        <v>100</v>
      </c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  <c r="AI30" s="579"/>
      <c r="AJ30" s="579"/>
      <c r="AK30" s="579"/>
      <c r="AL30" s="579"/>
      <c r="AM30" s="579"/>
      <c r="AN30" s="579"/>
      <c r="AO30" s="579"/>
      <c r="AP30" s="579"/>
      <c r="AQ30" s="579"/>
      <c r="AR30" s="579"/>
      <c r="AS30" s="579"/>
      <c r="AT30" s="579"/>
      <c r="AU30" s="579"/>
      <c r="AV30" s="579"/>
      <c r="AW30" s="579"/>
      <c r="AX30" s="579"/>
      <c r="AY30" s="579"/>
      <c r="AZ30" s="579"/>
      <c r="BA30" s="579"/>
      <c r="BB30" s="579"/>
      <c r="BC30" s="579"/>
      <c r="BD30" s="579"/>
      <c r="BE30" s="579"/>
      <c r="BF30" s="579"/>
      <c r="BG30" s="579"/>
      <c r="BH30" s="579"/>
      <c r="BI30" s="579"/>
      <c r="BJ30" s="579"/>
      <c r="BK30" s="579"/>
      <c r="BL30" s="579"/>
      <c r="BM30" s="579"/>
      <c r="BN30" s="579"/>
      <c r="BO30" s="579"/>
      <c r="BP30" s="579"/>
      <c r="BQ30" s="428"/>
      <c r="BR30" s="365"/>
      <c r="BS30" s="365"/>
      <c r="BT30" s="493"/>
      <c r="BU30" s="365"/>
      <c r="BV30" s="365"/>
    </row>
    <row r="31" spans="1:76" ht="24" customHeight="1">
      <c r="A31" s="590" t="s">
        <v>581</v>
      </c>
      <c r="B31" s="591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  <c r="W31" s="593"/>
      <c r="X31" s="593"/>
      <c r="Y31" s="593"/>
      <c r="Z31" s="593"/>
      <c r="AA31" s="593"/>
      <c r="AB31" s="593"/>
      <c r="AC31" s="593"/>
      <c r="AD31" s="593"/>
      <c r="AE31" s="593"/>
      <c r="AF31" s="593"/>
      <c r="AG31" s="593"/>
      <c r="AH31" s="593"/>
      <c r="AI31" s="593"/>
      <c r="AJ31" s="593"/>
      <c r="AK31" s="593"/>
      <c r="AL31" s="593"/>
      <c r="AM31" s="593"/>
      <c r="AN31" s="593"/>
      <c r="AO31" s="593"/>
      <c r="AP31" s="593"/>
      <c r="AQ31" s="593"/>
      <c r="AR31" s="593"/>
      <c r="AS31" s="593"/>
      <c r="AT31" s="593"/>
      <c r="AU31" s="593"/>
      <c r="AV31" s="593"/>
      <c r="AW31" s="593"/>
      <c r="AX31" s="593"/>
      <c r="AY31" s="593"/>
      <c r="AZ31" s="593"/>
      <c r="BA31" s="593"/>
      <c r="BB31" s="593"/>
      <c r="BC31" s="593"/>
      <c r="BD31" s="593"/>
      <c r="BE31" s="593"/>
      <c r="BF31" s="593"/>
      <c r="BG31" s="593"/>
      <c r="BH31" s="593"/>
      <c r="BI31" s="593"/>
      <c r="BJ31" s="593"/>
      <c r="BK31" s="593"/>
      <c r="BL31" s="593"/>
      <c r="BM31" s="593"/>
      <c r="BN31" s="593"/>
      <c r="BO31" s="593"/>
      <c r="BP31" s="593"/>
      <c r="BQ31" s="428"/>
      <c r="BR31" s="365"/>
      <c r="BS31" s="365"/>
      <c r="BT31" s="493"/>
      <c r="BU31" s="365"/>
      <c r="BV31" s="365"/>
    </row>
    <row r="32" spans="1:76" ht="24" customHeight="1">
      <c r="A32" s="494" t="s">
        <v>665</v>
      </c>
      <c r="B32" s="507">
        <v>110</v>
      </c>
      <c r="C32" s="579"/>
      <c r="D32" s="579"/>
      <c r="E32" s="579"/>
      <c r="F32" s="579"/>
      <c r="G32" s="579"/>
      <c r="H32" s="579"/>
      <c r="I32" s="579"/>
      <c r="J32" s="579"/>
      <c r="K32" s="579"/>
      <c r="L32" s="579"/>
      <c r="M32" s="579"/>
      <c r="N32" s="579"/>
      <c r="O32" s="579"/>
      <c r="P32" s="579"/>
      <c r="Q32" s="579"/>
      <c r="R32" s="579"/>
      <c r="S32" s="579"/>
      <c r="T32" s="579"/>
      <c r="U32" s="579"/>
      <c r="V32" s="579"/>
      <c r="W32" s="579"/>
      <c r="X32" s="579"/>
      <c r="Y32" s="579"/>
      <c r="Z32" s="579"/>
      <c r="AA32" s="579"/>
      <c r="AB32" s="579"/>
      <c r="AC32" s="579"/>
      <c r="AD32" s="579"/>
      <c r="AE32" s="579"/>
      <c r="AF32" s="579"/>
      <c r="AG32" s="579"/>
      <c r="AH32" s="579"/>
      <c r="AI32" s="579"/>
      <c r="AJ32" s="579"/>
      <c r="AK32" s="579"/>
      <c r="AL32" s="579"/>
      <c r="AM32" s="579"/>
      <c r="AN32" s="579"/>
      <c r="AO32" s="579"/>
      <c r="AP32" s="579"/>
      <c r="AQ32" s="579"/>
      <c r="AR32" s="579"/>
      <c r="AS32" s="579"/>
      <c r="AT32" s="579"/>
      <c r="AU32" s="579"/>
      <c r="AV32" s="579"/>
      <c r="AW32" s="579"/>
      <c r="AX32" s="579"/>
      <c r="AY32" s="579"/>
      <c r="AZ32" s="579"/>
      <c r="BA32" s="579"/>
      <c r="BB32" s="579"/>
      <c r="BC32" s="579"/>
      <c r="BD32" s="579"/>
      <c r="BE32" s="579"/>
      <c r="BF32" s="579"/>
      <c r="BG32" s="579"/>
      <c r="BH32" s="579"/>
      <c r="BI32" s="579"/>
      <c r="BJ32" s="579"/>
      <c r="BK32" s="579"/>
      <c r="BL32" s="579"/>
      <c r="BM32" s="579"/>
      <c r="BN32" s="579"/>
      <c r="BO32" s="579"/>
      <c r="BP32" s="579"/>
      <c r="BQ32" s="428"/>
      <c r="BR32" s="415"/>
      <c r="BS32" s="415"/>
      <c r="BT32" s="415"/>
      <c r="BU32" s="365"/>
      <c r="BV32" s="365"/>
    </row>
    <row r="33" spans="1:76" ht="24" customHeight="1">
      <c r="A33" s="494" t="s">
        <v>666</v>
      </c>
      <c r="B33" s="507">
        <v>120</v>
      </c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  <c r="AC33" s="579"/>
      <c r="AD33" s="579"/>
      <c r="AE33" s="579"/>
      <c r="AF33" s="579"/>
      <c r="AG33" s="579"/>
      <c r="AH33" s="579"/>
      <c r="AI33" s="579"/>
      <c r="AJ33" s="579"/>
      <c r="AK33" s="579"/>
      <c r="AL33" s="579"/>
      <c r="AM33" s="579"/>
      <c r="AN33" s="579"/>
      <c r="AO33" s="579"/>
      <c r="AP33" s="579"/>
      <c r="AQ33" s="579"/>
      <c r="AR33" s="579"/>
      <c r="AS33" s="579"/>
      <c r="AT33" s="579"/>
      <c r="AU33" s="579"/>
      <c r="AV33" s="579"/>
      <c r="AW33" s="579"/>
      <c r="AX33" s="579"/>
      <c r="AY33" s="579"/>
      <c r="AZ33" s="579"/>
      <c r="BA33" s="579"/>
      <c r="BB33" s="579"/>
      <c r="BC33" s="579"/>
      <c r="BD33" s="579"/>
      <c r="BE33" s="579"/>
      <c r="BF33" s="579"/>
      <c r="BG33" s="579"/>
      <c r="BH33" s="579"/>
      <c r="BI33" s="579"/>
      <c r="BJ33" s="579"/>
      <c r="BK33" s="579"/>
      <c r="BL33" s="579"/>
      <c r="BM33" s="579"/>
      <c r="BN33" s="579"/>
      <c r="BO33" s="579"/>
      <c r="BP33" s="579"/>
      <c r="BQ33" s="428"/>
      <c r="BR33" s="415"/>
      <c r="BS33" s="415"/>
      <c r="BT33" s="415"/>
      <c r="BU33" s="365"/>
      <c r="BV33" s="365"/>
    </row>
    <row r="34" spans="1:76" ht="24" customHeight="1">
      <c r="A34" s="494" t="s">
        <v>667</v>
      </c>
      <c r="B34" s="507">
        <v>130</v>
      </c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579"/>
      <c r="AG34" s="579"/>
      <c r="AH34" s="579"/>
      <c r="AI34" s="579"/>
      <c r="AJ34" s="579"/>
      <c r="AK34" s="579"/>
      <c r="AL34" s="579"/>
      <c r="AM34" s="579"/>
      <c r="AN34" s="579"/>
      <c r="AO34" s="579"/>
      <c r="AP34" s="579"/>
      <c r="AQ34" s="579"/>
      <c r="AR34" s="579"/>
      <c r="AS34" s="579"/>
      <c r="AT34" s="579"/>
      <c r="AU34" s="579"/>
      <c r="AV34" s="579"/>
      <c r="AW34" s="579"/>
      <c r="AX34" s="579"/>
      <c r="AY34" s="579"/>
      <c r="AZ34" s="579"/>
      <c r="BA34" s="579"/>
      <c r="BB34" s="579"/>
      <c r="BC34" s="579"/>
      <c r="BD34" s="579"/>
      <c r="BE34" s="579"/>
      <c r="BF34" s="579"/>
      <c r="BG34" s="579"/>
      <c r="BH34" s="579"/>
      <c r="BI34" s="579"/>
      <c r="BJ34" s="579"/>
      <c r="BK34" s="579"/>
      <c r="BL34" s="579"/>
      <c r="BM34" s="579"/>
      <c r="BN34" s="579"/>
      <c r="BO34" s="579"/>
      <c r="BP34" s="579"/>
      <c r="BQ34" s="428"/>
      <c r="BR34" s="365"/>
      <c r="BS34" s="365"/>
      <c r="BT34" s="493"/>
      <c r="BU34" s="365"/>
      <c r="BV34" s="365"/>
    </row>
    <row r="35" spans="1:76" ht="24" customHeight="1">
      <c r="A35" s="494" t="s">
        <v>585</v>
      </c>
      <c r="B35" s="507">
        <v>140</v>
      </c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  <c r="AC35" s="579"/>
      <c r="AD35" s="579"/>
      <c r="AE35" s="579"/>
      <c r="AF35" s="579"/>
      <c r="AG35" s="579"/>
      <c r="AH35" s="579"/>
      <c r="AI35" s="579"/>
      <c r="AJ35" s="579"/>
      <c r="AK35" s="579"/>
      <c r="AL35" s="579"/>
      <c r="AM35" s="579"/>
      <c r="AN35" s="579"/>
      <c r="AO35" s="579"/>
      <c r="AP35" s="579"/>
      <c r="AQ35" s="579"/>
      <c r="AR35" s="579"/>
      <c r="AS35" s="579"/>
      <c r="AT35" s="579"/>
      <c r="AU35" s="579"/>
      <c r="AV35" s="579"/>
      <c r="AW35" s="579"/>
      <c r="AX35" s="579"/>
      <c r="AY35" s="579"/>
      <c r="AZ35" s="579"/>
      <c r="BA35" s="579"/>
      <c r="BB35" s="579"/>
      <c r="BC35" s="579"/>
      <c r="BD35" s="579"/>
      <c r="BE35" s="579"/>
      <c r="BF35" s="579"/>
      <c r="BG35" s="579"/>
      <c r="BH35" s="579"/>
      <c r="BI35" s="579"/>
      <c r="BJ35" s="579"/>
      <c r="BK35" s="579"/>
      <c r="BL35" s="579"/>
      <c r="BM35" s="579"/>
      <c r="BN35" s="579"/>
      <c r="BO35" s="579"/>
      <c r="BP35" s="579"/>
      <c r="BQ35" s="428"/>
      <c r="BR35" s="415"/>
      <c r="BS35" s="415"/>
      <c r="BT35" s="415"/>
      <c r="BU35" s="365"/>
      <c r="BV35" s="365"/>
    </row>
    <row r="36" spans="1:76" ht="24" customHeight="1">
      <c r="A36" s="494" t="s">
        <v>586</v>
      </c>
      <c r="B36" s="507">
        <v>150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  <c r="AC36" s="579"/>
      <c r="AD36" s="579"/>
      <c r="AE36" s="579"/>
      <c r="AF36" s="579"/>
      <c r="AG36" s="579"/>
      <c r="AH36" s="579"/>
      <c r="AI36" s="579"/>
      <c r="AJ36" s="579"/>
      <c r="AK36" s="579"/>
      <c r="AL36" s="579"/>
      <c r="AM36" s="579"/>
      <c r="AN36" s="579"/>
      <c r="AO36" s="579"/>
      <c r="AP36" s="579"/>
      <c r="AQ36" s="579"/>
      <c r="AR36" s="579"/>
      <c r="AS36" s="579"/>
      <c r="AT36" s="579"/>
      <c r="AU36" s="579"/>
      <c r="AV36" s="579"/>
      <c r="AW36" s="579"/>
      <c r="AX36" s="579"/>
      <c r="AY36" s="579"/>
      <c r="AZ36" s="579"/>
      <c r="BA36" s="579"/>
      <c r="BB36" s="579"/>
      <c r="BC36" s="579"/>
      <c r="BD36" s="579"/>
      <c r="BE36" s="579"/>
      <c r="BF36" s="579"/>
      <c r="BG36" s="579"/>
      <c r="BH36" s="579"/>
      <c r="BI36" s="579"/>
      <c r="BJ36" s="579"/>
      <c r="BK36" s="579"/>
      <c r="BL36" s="579"/>
      <c r="BM36" s="579"/>
      <c r="BN36" s="579"/>
      <c r="BO36" s="579"/>
      <c r="BP36" s="579"/>
      <c r="BQ36" s="428"/>
      <c r="BR36" s="415"/>
      <c r="BS36" s="415"/>
      <c r="BT36" s="419"/>
      <c r="BU36" s="365"/>
      <c r="BV36" s="365"/>
    </row>
    <row r="37" spans="1:76" ht="24" customHeight="1">
      <c r="A37" s="494" t="s">
        <v>587</v>
      </c>
      <c r="B37" s="507">
        <v>160</v>
      </c>
      <c r="C37" s="579"/>
      <c r="D37" s="579"/>
      <c r="E37" s="579"/>
      <c r="F37" s="579"/>
      <c r="G37" s="579"/>
      <c r="H37" s="579"/>
      <c r="I37" s="579"/>
      <c r="J37" s="579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  <c r="AB37" s="579"/>
      <c r="AC37" s="579"/>
      <c r="AD37" s="579"/>
      <c r="AE37" s="579"/>
      <c r="AF37" s="579"/>
      <c r="AG37" s="579"/>
      <c r="AH37" s="579"/>
      <c r="AI37" s="579"/>
      <c r="AJ37" s="579"/>
      <c r="AK37" s="579"/>
      <c r="AL37" s="579"/>
      <c r="AM37" s="579"/>
      <c r="AN37" s="579"/>
      <c r="AO37" s="579"/>
      <c r="AP37" s="579"/>
      <c r="AQ37" s="579"/>
      <c r="AR37" s="579"/>
      <c r="AS37" s="579"/>
      <c r="AT37" s="579"/>
      <c r="AU37" s="579"/>
      <c r="AV37" s="579"/>
      <c r="AW37" s="579"/>
      <c r="AX37" s="579"/>
      <c r="AY37" s="579"/>
      <c r="AZ37" s="579"/>
      <c r="BA37" s="579"/>
      <c r="BB37" s="579"/>
      <c r="BC37" s="579"/>
      <c r="BD37" s="579"/>
      <c r="BE37" s="579"/>
      <c r="BF37" s="579"/>
      <c r="BG37" s="579"/>
      <c r="BH37" s="579"/>
      <c r="BI37" s="579"/>
      <c r="BJ37" s="579"/>
      <c r="BK37" s="579"/>
      <c r="BL37" s="579"/>
      <c r="BM37" s="579"/>
      <c r="BN37" s="579"/>
      <c r="BO37" s="579"/>
      <c r="BP37" s="579"/>
      <c r="BQ37" s="428"/>
      <c r="BR37" s="415"/>
      <c r="BS37" s="415"/>
      <c r="BT37" s="419"/>
      <c r="BU37" s="365"/>
      <c r="BV37" s="365"/>
    </row>
    <row r="38" spans="1:76" ht="24" customHeight="1">
      <c r="A38" s="494" t="s">
        <v>668</v>
      </c>
      <c r="B38" s="507">
        <v>170</v>
      </c>
      <c r="C38" s="579"/>
      <c r="D38" s="579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579"/>
      <c r="AK38" s="579"/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/>
      <c r="AX38" s="579"/>
      <c r="AY38" s="579"/>
      <c r="AZ38" s="579"/>
      <c r="BA38" s="579"/>
      <c r="BB38" s="579"/>
      <c r="BC38" s="579"/>
      <c r="BD38" s="579"/>
      <c r="BE38" s="579"/>
      <c r="BF38" s="579"/>
      <c r="BG38" s="579"/>
      <c r="BH38" s="579"/>
      <c r="BI38" s="579"/>
      <c r="BJ38" s="579"/>
      <c r="BK38" s="579"/>
      <c r="BL38" s="579"/>
      <c r="BM38" s="579"/>
      <c r="BN38" s="579"/>
      <c r="BO38" s="579"/>
      <c r="BP38" s="579"/>
      <c r="BQ38" s="428"/>
      <c r="BR38" s="415"/>
      <c r="BS38" s="415"/>
      <c r="BT38" s="493"/>
      <c r="BU38" s="365"/>
      <c r="BV38" s="365"/>
    </row>
    <row r="39" spans="1:76" ht="24" customHeight="1">
      <c r="A39" s="494" t="s">
        <v>669</v>
      </c>
      <c r="B39" s="507">
        <v>180</v>
      </c>
      <c r="C39" s="579"/>
      <c r="D39" s="579"/>
      <c r="E39" s="579"/>
      <c r="F39" s="579"/>
      <c r="G39" s="579"/>
      <c r="H39" s="579"/>
      <c r="I39" s="579"/>
      <c r="J39" s="579"/>
      <c r="K39" s="579"/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79"/>
      <c r="X39" s="579"/>
      <c r="Y39" s="579"/>
      <c r="Z39" s="579"/>
      <c r="AA39" s="579"/>
      <c r="AB39" s="579"/>
      <c r="AC39" s="579"/>
      <c r="AD39" s="579"/>
      <c r="AE39" s="579"/>
      <c r="AF39" s="579"/>
      <c r="AG39" s="579"/>
      <c r="AH39" s="579"/>
      <c r="AI39" s="579"/>
      <c r="AJ39" s="579"/>
      <c r="AK39" s="579"/>
      <c r="AL39" s="579"/>
      <c r="AM39" s="579"/>
      <c r="AN39" s="579"/>
      <c r="AO39" s="579"/>
      <c r="AP39" s="579"/>
      <c r="AQ39" s="579"/>
      <c r="AR39" s="579"/>
      <c r="AS39" s="579"/>
      <c r="AT39" s="579"/>
      <c r="AU39" s="579"/>
      <c r="AV39" s="579"/>
      <c r="AW39" s="579"/>
      <c r="AX39" s="579"/>
      <c r="AY39" s="579"/>
      <c r="AZ39" s="579"/>
      <c r="BA39" s="579"/>
      <c r="BB39" s="579"/>
      <c r="BC39" s="579"/>
      <c r="BD39" s="579"/>
      <c r="BE39" s="579"/>
      <c r="BF39" s="579"/>
      <c r="BG39" s="579"/>
      <c r="BH39" s="579"/>
      <c r="BI39" s="579"/>
      <c r="BJ39" s="579"/>
      <c r="BK39" s="579"/>
      <c r="BL39" s="579"/>
      <c r="BM39" s="579"/>
      <c r="BN39" s="579"/>
      <c r="BO39" s="579"/>
      <c r="BP39" s="579"/>
      <c r="BQ39" s="428"/>
      <c r="BR39" s="415"/>
      <c r="BS39" s="415"/>
      <c r="BT39" s="493"/>
      <c r="BU39" s="365"/>
      <c r="BV39" s="365"/>
    </row>
    <row r="40" spans="1:76" ht="24" customHeight="1">
      <c r="A40" s="494" t="s">
        <v>670</v>
      </c>
      <c r="B40" s="507">
        <v>190</v>
      </c>
      <c r="C40" s="579"/>
      <c r="D40" s="579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79"/>
      <c r="AK40" s="579"/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/>
      <c r="AX40" s="579"/>
      <c r="AY40" s="579"/>
      <c r="AZ40" s="579"/>
      <c r="BA40" s="579"/>
      <c r="BB40" s="579"/>
      <c r="BC40" s="579"/>
      <c r="BD40" s="579"/>
      <c r="BE40" s="579"/>
      <c r="BF40" s="579"/>
      <c r="BG40" s="579"/>
      <c r="BH40" s="579"/>
      <c r="BI40" s="579"/>
      <c r="BJ40" s="579"/>
      <c r="BK40" s="579"/>
      <c r="BL40" s="579"/>
      <c r="BM40" s="579"/>
      <c r="BN40" s="579"/>
      <c r="BO40" s="579"/>
      <c r="BP40" s="579"/>
      <c r="BQ40" s="428"/>
      <c r="BR40" s="415"/>
      <c r="BS40" s="415"/>
      <c r="BT40" s="493"/>
      <c r="BU40" s="365"/>
      <c r="BV40" s="365"/>
    </row>
    <row r="41" spans="1:76" ht="24" customHeight="1">
      <c r="A41" s="494" t="s">
        <v>671</v>
      </c>
      <c r="B41" s="507">
        <v>200</v>
      </c>
      <c r="C41" s="579"/>
      <c r="D41" s="579"/>
      <c r="E41" s="579"/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579"/>
      <c r="AA41" s="579"/>
      <c r="AB41" s="579"/>
      <c r="AC41" s="579"/>
      <c r="AD41" s="579"/>
      <c r="AE41" s="579"/>
      <c r="AF41" s="579"/>
      <c r="AG41" s="579"/>
      <c r="AH41" s="579"/>
      <c r="AI41" s="579"/>
      <c r="AJ41" s="579"/>
      <c r="AK41" s="579"/>
      <c r="AL41" s="579"/>
      <c r="AM41" s="579"/>
      <c r="AN41" s="579"/>
      <c r="AO41" s="579"/>
      <c r="AP41" s="579"/>
      <c r="AQ41" s="579"/>
      <c r="AR41" s="579"/>
      <c r="AS41" s="579"/>
      <c r="AT41" s="579"/>
      <c r="AU41" s="579"/>
      <c r="AV41" s="579"/>
      <c r="AW41" s="579"/>
      <c r="AX41" s="579"/>
      <c r="AY41" s="579"/>
      <c r="AZ41" s="579"/>
      <c r="BA41" s="579"/>
      <c r="BB41" s="579"/>
      <c r="BC41" s="579"/>
      <c r="BD41" s="579"/>
      <c r="BE41" s="579"/>
      <c r="BF41" s="579"/>
      <c r="BG41" s="579"/>
      <c r="BH41" s="579"/>
      <c r="BI41" s="579"/>
      <c r="BJ41" s="579"/>
      <c r="BK41" s="579"/>
      <c r="BL41" s="579"/>
      <c r="BM41" s="579"/>
      <c r="BN41" s="579"/>
      <c r="BO41" s="579"/>
      <c r="BP41" s="579"/>
      <c r="BQ41" s="428"/>
      <c r="BR41" s="415"/>
      <c r="BS41" s="415"/>
      <c r="BT41" s="493"/>
      <c r="BU41" s="365"/>
      <c r="BV41" s="365"/>
    </row>
    <row r="42" spans="1:76" ht="24" customHeight="1">
      <c r="A42" s="494" t="s">
        <v>603</v>
      </c>
      <c r="B42" s="507">
        <v>210</v>
      </c>
      <c r="C42" s="579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579"/>
      <c r="AH42" s="579"/>
      <c r="AI42" s="579"/>
      <c r="AJ42" s="579"/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79"/>
      <c r="AV42" s="579"/>
      <c r="AW42" s="579"/>
      <c r="AX42" s="579"/>
      <c r="AY42" s="579"/>
      <c r="AZ42" s="579"/>
      <c r="BA42" s="579"/>
      <c r="BB42" s="579"/>
      <c r="BC42" s="579"/>
      <c r="BD42" s="579"/>
      <c r="BE42" s="579"/>
      <c r="BF42" s="579"/>
      <c r="BG42" s="579"/>
      <c r="BH42" s="579"/>
      <c r="BI42" s="579"/>
      <c r="BJ42" s="579"/>
      <c r="BK42" s="579"/>
      <c r="BL42" s="579"/>
      <c r="BM42" s="579"/>
      <c r="BN42" s="579"/>
      <c r="BO42" s="579"/>
      <c r="BP42" s="579"/>
      <c r="BQ42" s="428"/>
      <c r="BR42" s="415"/>
      <c r="BS42" s="415"/>
      <c r="BT42" s="493"/>
      <c r="BU42" s="365"/>
      <c r="BV42" s="365"/>
      <c r="BW42" s="365"/>
    </row>
    <row r="43" spans="1:76" ht="24" customHeight="1">
      <c r="A43" s="494" t="s">
        <v>604</v>
      </c>
      <c r="B43" s="507">
        <v>220</v>
      </c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  <c r="AC43" s="579"/>
      <c r="AD43" s="579"/>
      <c r="AE43" s="579"/>
      <c r="AF43" s="579"/>
      <c r="AG43" s="579"/>
      <c r="AH43" s="579"/>
      <c r="AI43" s="579"/>
      <c r="AJ43" s="579"/>
      <c r="AK43" s="579"/>
      <c r="AL43" s="579"/>
      <c r="AM43" s="579"/>
      <c r="AN43" s="579"/>
      <c r="AO43" s="579"/>
      <c r="AP43" s="579"/>
      <c r="AQ43" s="579"/>
      <c r="AR43" s="579"/>
      <c r="AS43" s="579"/>
      <c r="AT43" s="579"/>
      <c r="AU43" s="579"/>
      <c r="AV43" s="579"/>
      <c r="AW43" s="579"/>
      <c r="AX43" s="579"/>
      <c r="AY43" s="579"/>
      <c r="AZ43" s="579"/>
      <c r="BA43" s="579"/>
      <c r="BB43" s="579"/>
      <c r="BC43" s="579"/>
      <c r="BD43" s="579"/>
      <c r="BE43" s="579"/>
      <c r="BF43" s="579"/>
      <c r="BG43" s="579"/>
      <c r="BH43" s="579"/>
      <c r="BI43" s="579"/>
      <c r="BJ43" s="579"/>
      <c r="BK43" s="579"/>
      <c r="BL43" s="579"/>
      <c r="BM43" s="579"/>
      <c r="BN43" s="579"/>
      <c r="BO43" s="579"/>
      <c r="BP43" s="579"/>
      <c r="BQ43" s="428"/>
      <c r="BR43" s="415"/>
      <c r="BS43" s="415"/>
      <c r="BT43" s="493"/>
      <c r="BU43" s="365"/>
      <c r="BV43" s="365"/>
    </row>
    <row r="44" spans="1:76" ht="24" customHeight="1">
      <c r="A44" s="494" t="s">
        <v>672</v>
      </c>
      <c r="B44" s="507">
        <v>230</v>
      </c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  <c r="AC44" s="579"/>
      <c r="AD44" s="579"/>
      <c r="AE44" s="579"/>
      <c r="AF44" s="579"/>
      <c r="AG44" s="579"/>
      <c r="AH44" s="579"/>
      <c r="AI44" s="579"/>
      <c r="AJ44" s="579"/>
      <c r="AK44" s="579"/>
      <c r="AL44" s="579"/>
      <c r="AM44" s="579"/>
      <c r="AN44" s="579"/>
      <c r="AO44" s="579"/>
      <c r="AP44" s="579"/>
      <c r="AQ44" s="579"/>
      <c r="AR44" s="579"/>
      <c r="AS44" s="579"/>
      <c r="AT44" s="579"/>
      <c r="AU44" s="579"/>
      <c r="AV44" s="579"/>
      <c r="AW44" s="579"/>
      <c r="AX44" s="579"/>
      <c r="AY44" s="579"/>
      <c r="AZ44" s="579"/>
      <c r="BA44" s="579"/>
      <c r="BB44" s="579"/>
      <c r="BC44" s="579"/>
      <c r="BD44" s="579"/>
      <c r="BE44" s="579"/>
      <c r="BF44" s="579"/>
      <c r="BG44" s="579"/>
      <c r="BH44" s="579"/>
      <c r="BI44" s="579"/>
      <c r="BJ44" s="579"/>
      <c r="BK44" s="579"/>
      <c r="BL44" s="579"/>
      <c r="BM44" s="579"/>
      <c r="BN44" s="579"/>
      <c r="BO44" s="579"/>
      <c r="BP44" s="579"/>
      <c r="BQ44" s="428"/>
      <c r="BR44" s="419"/>
      <c r="BS44" s="415"/>
      <c r="BT44" s="415"/>
      <c r="BU44" s="365"/>
      <c r="BV44" s="365"/>
      <c r="BW44" s="365"/>
      <c r="BX44" s="365"/>
    </row>
    <row r="45" spans="1:76" ht="24" customHeight="1">
      <c r="A45" s="501" t="s">
        <v>673</v>
      </c>
      <c r="B45" s="507">
        <v>240</v>
      </c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579"/>
      <c r="AA45" s="579"/>
      <c r="AB45" s="579"/>
      <c r="AC45" s="579"/>
      <c r="AD45" s="579"/>
      <c r="AE45" s="579"/>
      <c r="AF45" s="579"/>
      <c r="AG45" s="579"/>
      <c r="AH45" s="579"/>
      <c r="AI45" s="579"/>
      <c r="AJ45" s="579"/>
      <c r="AK45" s="579"/>
      <c r="AL45" s="579"/>
      <c r="AM45" s="579"/>
      <c r="AN45" s="579"/>
      <c r="AO45" s="579"/>
      <c r="AP45" s="579"/>
      <c r="AQ45" s="579"/>
      <c r="AR45" s="579"/>
      <c r="AS45" s="579"/>
      <c r="AT45" s="579"/>
      <c r="AU45" s="579"/>
      <c r="AV45" s="579"/>
      <c r="AW45" s="579"/>
      <c r="AX45" s="579"/>
      <c r="AY45" s="579"/>
      <c r="AZ45" s="579"/>
      <c r="BA45" s="579"/>
      <c r="BB45" s="579"/>
      <c r="BC45" s="579"/>
      <c r="BD45" s="579"/>
      <c r="BE45" s="579"/>
      <c r="BF45" s="579"/>
      <c r="BG45" s="579"/>
      <c r="BH45" s="579"/>
      <c r="BI45" s="579"/>
      <c r="BJ45" s="579"/>
      <c r="BK45" s="579"/>
      <c r="BL45" s="579"/>
      <c r="BM45" s="579"/>
      <c r="BN45" s="579"/>
      <c r="BO45" s="579"/>
      <c r="BP45" s="579"/>
      <c r="BQ45" s="428"/>
      <c r="BR45" s="419"/>
      <c r="BS45" s="415"/>
      <c r="BT45" s="415"/>
      <c r="BU45" s="365"/>
      <c r="BV45" s="365"/>
      <c r="BW45" s="365"/>
      <c r="BX45" s="365"/>
    </row>
    <row r="46" spans="1:76" ht="24" customHeight="1">
      <c r="A46" s="494" t="s">
        <v>674</v>
      </c>
      <c r="B46" s="507">
        <v>250</v>
      </c>
      <c r="C46" s="579"/>
      <c r="D46" s="579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579"/>
      <c r="AH46" s="579"/>
      <c r="AI46" s="579"/>
      <c r="AJ46" s="579"/>
      <c r="AK46" s="579"/>
      <c r="AL46" s="579"/>
      <c r="AM46" s="579"/>
      <c r="AN46" s="579"/>
      <c r="AO46" s="579"/>
      <c r="AP46" s="579"/>
      <c r="AQ46" s="579"/>
      <c r="AR46" s="579"/>
      <c r="AS46" s="579"/>
      <c r="AT46" s="579"/>
      <c r="AU46" s="579"/>
      <c r="AV46" s="579"/>
      <c r="AW46" s="579"/>
      <c r="AX46" s="579"/>
      <c r="AY46" s="579"/>
      <c r="AZ46" s="579"/>
      <c r="BA46" s="579"/>
      <c r="BB46" s="579"/>
      <c r="BC46" s="579"/>
      <c r="BD46" s="579"/>
      <c r="BE46" s="579"/>
      <c r="BF46" s="579"/>
      <c r="BG46" s="579"/>
      <c r="BH46" s="579"/>
      <c r="BI46" s="579"/>
      <c r="BJ46" s="579"/>
      <c r="BK46" s="579"/>
      <c r="BL46" s="579"/>
      <c r="BM46" s="579"/>
      <c r="BN46" s="579"/>
      <c r="BO46" s="579"/>
      <c r="BP46" s="579"/>
      <c r="BQ46" s="428"/>
      <c r="BR46" s="415"/>
      <c r="BS46" s="415"/>
      <c r="BT46" s="448"/>
      <c r="BU46" s="365"/>
      <c r="BV46" s="365"/>
    </row>
    <row r="47" spans="1:76" ht="24" customHeight="1">
      <c r="A47" s="494" t="s">
        <v>675</v>
      </c>
      <c r="B47" s="507">
        <v>260</v>
      </c>
      <c r="C47" s="579"/>
      <c r="D47" s="579"/>
      <c r="E47" s="579"/>
      <c r="F47" s="579"/>
      <c r="G47" s="579"/>
      <c r="H47" s="579"/>
      <c r="I47" s="579"/>
      <c r="J47" s="579"/>
      <c r="K47" s="579"/>
      <c r="L47" s="579"/>
      <c r="M47" s="579"/>
      <c r="N47" s="579"/>
      <c r="O47" s="579"/>
      <c r="P47" s="579"/>
      <c r="Q47" s="579"/>
      <c r="R47" s="579"/>
      <c r="S47" s="579"/>
      <c r="T47" s="579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579"/>
      <c r="AH47" s="579"/>
      <c r="AI47" s="579"/>
      <c r="AJ47" s="579"/>
      <c r="AK47" s="579"/>
      <c r="AL47" s="579"/>
      <c r="AM47" s="579"/>
      <c r="AN47" s="579"/>
      <c r="AO47" s="579"/>
      <c r="AP47" s="579"/>
      <c r="AQ47" s="579"/>
      <c r="AR47" s="579"/>
      <c r="AS47" s="579"/>
      <c r="AT47" s="579"/>
      <c r="AU47" s="579"/>
      <c r="AV47" s="579"/>
      <c r="AW47" s="579"/>
      <c r="AX47" s="579"/>
      <c r="AY47" s="579"/>
      <c r="AZ47" s="579"/>
      <c r="BA47" s="579"/>
      <c r="BB47" s="579"/>
      <c r="BC47" s="579"/>
      <c r="BD47" s="579"/>
      <c r="BE47" s="579"/>
      <c r="BF47" s="579"/>
      <c r="BG47" s="579"/>
      <c r="BH47" s="579"/>
      <c r="BI47" s="579"/>
      <c r="BJ47" s="579"/>
      <c r="BK47" s="579"/>
      <c r="BL47" s="579"/>
      <c r="BM47" s="579"/>
      <c r="BN47" s="579"/>
      <c r="BO47" s="579"/>
      <c r="BP47" s="579"/>
      <c r="BQ47" s="428"/>
      <c r="BR47" s="415"/>
      <c r="BS47" s="415"/>
      <c r="BT47" s="448"/>
      <c r="BU47" s="365"/>
      <c r="BV47" s="365"/>
      <c r="BW47" s="367"/>
      <c r="BX47" s="367"/>
    </row>
    <row r="48" spans="1:76" ht="18.600000000000001" customHeight="1">
      <c r="A48" s="499" t="s">
        <v>591</v>
      </c>
      <c r="B48" s="507">
        <v>270</v>
      </c>
      <c r="C48" s="579"/>
      <c r="D48" s="579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79"/>
      <c r="AI48" s="579"/>
      <c r="AJ48" s="579"/>
      <c r="AK48" s="579"/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/>
      <c r="AX48" s="579"/>
      <c r="AY48" s="579"/>
      <c r="AZ48" s="579"/>
      <c r="BA48" s="579"/>
      <c r="BB48" s="579"/>
      <c r="BC48" s="579"/>
      <c r="BD48" s="579"/>
      <c r="BE48" s="579"/>
      <c r="BF48" s="579"/>
      <c r="BG48" s="579"/>
      <c r="BH48" s="579"/>
      <c r="BI48" s="579"/>
      <c r="BJ48" s="579"/>
      <c r="BK48" s="579"/>
      <c r="BL48" s="579"/>
      <c r="BM48" s="579"/>
      <c r="BN48" s="579"/>
      <c r="BO48" s="579"/>
      <c r="BP48" s="579"/>
      <c r="BQ48" s="538"/>
      <c r="BR48" s="419"/>
      <c r="BS48" s="419"/>
      <c r="BT48" s="419"/>
      <c r="BU48" s="365"/>
      <c r="BV48" s="365"/>
      <c r="BW48" s="367"/>
      <c r="BX48" s="367"/>
    </row>
    <row r="49" spans="1:76" s="409" customFormat="1" ht="24" customHeight="1">
      <c r="A49" s="502" t="s">
        <v>676</v>
      </c>
      <c r="B49" s="507">
        <v>280</v>
      </c>
      <c r="C49" s="579"/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79"/>
      <c r="AA49" s="579"/>
      <c r="AB49" s="579"/>
      <c r="AC49" s="579"/>
      <c r="AD49" s="579"/>
      <c r="AE49" s="579"/>
      <c r="AF49" s="579"/>
      <c r="AG49" s="579"/>
      <c r="AH49" s="579"/>
      <c r="AI49" s="579"/>
      <c r="AJ49" s="579"/>
      <c r="AK49" s="579"/>
      <c r="AL49" s="579"/>
      <c r="AM49" s="579"/>
      <c r="AN49" s="579"/>
      <c r="AO49" s="579"/>
      <c r="AP49" s="579"/>
      <c r="AQ49" s="579"/>
      <c r="AR49" s="579"/>
      <c r="AS49" s="579"/>
      <c r="AT49" s="579"/>
      <c r="AU49" s="579"/>
      <c r="AV49" s="579"/>
      <c r="AW49" s="579"/>
      <c r="AX49" s="579"/>
      <c r="AY49" s="579"/>
      <c r="AZ49" s="579"/>
      <c r="BA49" s="579"/>
      <c r="BB49" s="579"/>
      <c r="BC49" s="579"/>
      <c r="BD49" s="579"/>
      <c r="BE49" s="579"/>
      <c r="BF49" s="579"/>
      <c r="BG49" s="579"/>
      <c r="BH49" s="579"/>
      <c r="BI49" s="579"/>
      <c r="BJ49" s="579"/>
      <c r="BK49" s="579"/>
      <c r="BL49" s="579"/>
      <c r="BM49" s="579"/>
      <c r="BN49" s="579"/>
      <c r="BO49" s="579"/>
      <c r="BP49" s="579"/>
      <c r="BQ49" s="428"/>
      <c r="BR49" s="419"/>
      <c r="BS49" s="419"/>
      <c r="BT49" s="419"/>
      <c r="BU49" s="365"/>
      <c r="BV49" s="365"/>
      <c r="BW49" s="436"/>
      <c r="BX49" s="436"/>
    </row>
    <row r="50" spans="1:76" s="409" customFormat="1" ht="24" customHeight="1">
      <c r="A50" s="592" t="s">
        <v>677</v>
      </c>
      <c r="B50" s="591"/>
      <c r="C50" s="593"/>
      <c r="D50" s="593"/>
      <c r="E50" s="593"/>
      <c r="F50" s="593"/>
      <c r="G50" s="593"/>
      <c r="H50" s="593"/>
      <c r="I50" s="593"/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  <c r="W50" s="593"/>
      <c r="X50" s="593"/>
      <c r="Y50" s="593"/>
      <c r="Z50" s="593"/>
      <c r="AA50" s="593"/>
      <c r="AB50" s="593"/>
      <c r="AC50" s="593"/>
      <c r="AD50" s="593"/>
      <c r="AE50" s="593"/>
      <c r="AF50" s="593"/>
      <c r="AG50" s="593"/>
      <c r="AH50" s="593"/>
      <c r="AI50" s="593"/>
      <c r="AJ50" s="593"/>
      <c r="AK50" s="593"/>
      <c r="AL50" s="593"/>
      <c r="AM50" s="593"/>
      <c r="AN50" s="593"/>
      <c r="AO50" s="593"/>
      <c r="AP50" s="593"/>
      <c r="AQ50" s="593"/>
      <c r="AR50" s="593"/>
      <c r="AS50" s="593"/>
      <c r="AT50" s="593"/>
      <c r="AU50" s="593"/>
      <c r="AV50" s="593"/>
      <c r="AW50" s="593"/>
      <c r="AX50" s="593"/>
      <c r="AY50" s="593"/>
      <c r="AZ50" s="593"/>
      <c r="BA50" s="593"/>
      <c r="BB50" s="593"/>
      <c r="BC50" s="593"/>
      <c r="BD50" s="593"/>
      <c r="BE50" s="593"/>
      <c r="BF50" s="593"/>
      <c r="BG50" s="593"/>
      <c r="BH50" s="593"/>
      <c r="BI50" s="593"/>
      <c r="BJ50" s="593"/>
      <c r="BK50" s="593"/>
      <c r="BL50" s="593"/>
      <c r="BM50" s="593"/>
      <c r="BN50" s="593"/>
      <c r="BO50" s="593"/>
      <c r="BP50" s="593"/>
      <c r="BQ50" s="428"/>
      <c r="BR50" s="419"/>
      <c r="BS50" s="419"/>
      <c r="BT50" s="419"/>
      <c r="BU50" s="365"/>
      <c r="BV50" s="365"/>
      <c r="BW50" s="436"/>
      <c r="BX50" s="436"/>
    </row>
    <row r="51" spans="1:76" ht="24" customHeight="1">
      <c r="A51" s="499" t="s">
        <v>20</v>
      </c>
      <c r="B51" s="507">
        <v>290</v>
      </c>
      <c r="C51" s="579"/>
      <c r="D51" s="579"/>
      <c r="E51" s="579"/>
      <c r="F51" s="579"/>
      <c r="G51" s="579"/>
      <c r="H51" s="579"/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579"/>
      <c r="AH51" s="579"/>
      <c r="AI51" s="579"/>
      <c r="AJ51" s="579"/>
      <c r="AK51" s="579"/>
      <c r="AL51" s="579"/>
      <c r="AM51" s="579"/>
      <c r="AN51" s="579"/>
      <c r="AO51" s="579"/>
      <c r="AP51" s="579"/>
      <c r="AQ51" s="579"/>
      <c r="AR51" s="579"/>
      <c r="AS51" s="579"/>
      <c r="AT51" s="579"/>
      <c r="AU51" s="579"/>
      <c r="AV51" s="579"/>
      <c r="AW51" s="579"/>
      <c r="AX51" s="579"/>
      <c r="AY51" s="579"/>
      <c r="AZ51" s="579"/>
      <c r="BA51" s="579"/>
      <c r="BB51" s="579"/>
      <c r="BC51" s="579"/>
      <c r="BD51" s="579"/>
      <c r="BE51" s="579"/>
      <c r="BF51" s="579"/>
      <c r="BG51" s="579"/>
      <c r="BH51" s="579"/>
      <c r="BI51" s="579"/>
      <c r="BJ51" s="579"/>
      <c r="BK51" s="579"/>
      <c r="BL51" s="579"/>
      <c r="BM51" s="579"/>
      <c r="BN51" s="579"/>
      <c r="BO51" s="579"/>
      <c r="BP51" s="579"/>
      <c r="BQ51" s="428"/>
      <c r="BR51" s="419"/>
      <c r="BS51" s="419"/>
      <c r="BT51" s="419"/>
      <c r="BU51" s="365"/>
      <c r="BV51" s="365"/>
      <c r="BW51" s="367"/>
      <c r="BX51" s="367"/>
    </row>
    <row r="52" spans="1:76" ht="24" customHeight="1">
      <c r="A52" s="499" t="s">
        <v>678</v>
      </c>
      <c r="B52" s="507">
        <v>300</v>
      </c>
      <c r="C52" s="579"/>
      <c r="D52" s="579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9"/>
      <c r="AH52" s="579"/>
      <c r="AI52" s="579"/>
      <c r="AJ52" s="579"/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579"/>
      <c r="AV52" s="579"/>
      <c r="AW52" s="579"/>
      <c r="AX52" s="579"/>
      <c r="AY52" s="579"/>
      <c r="AZ52" s="579"/>
      <c r="BA52" s="579"/>
      <c r="BB52" s="579"/>
      <c r="BC52" s="579"/>
      <c r="BD52" s="579"/>
      <c r="BE52" s="579"/>
      <c r="BF52" s="579"/>
      <c r="BG52" s="579"/>
      <c r="BH52" s="579"/>
      <c r="BI52" s="579"/>
      <c r="BJ52" s="579"/>
      <c r="BK52" s="579"/>
      <c r="BL52" s="579"/>
      <c r="BM52" s="579"/>
      <c r="BN52" s="579"/>
      <c r="BO52" s="579"/>
      <c r="BP52" s="579"/>
      <c r="BQ52" s="428"/>
      <c r="BR52" s="419"/>
      <c r="BS52" s="419"/>
      <c r="BT52" s="419"/>
      <c r="BU52" s="365"/>
      <c r="BV52" s="365"/>
      <c r="BW52" s="367"/>
      <c r="BX52" s="367"/>
    </row>
    <row r="53" spans="1:76" ht="24" customHeight="1">
      <c r="A53" s="499" t="s">
        <v>913</v>
      </c>
      <c r="B53" s="507">
        <v>310</v>
      </c>
      <c r="C53" s="579"/>
      <c r="D53" s="579"/>
      <c r="E53" s="579"/>
      <c r="F53" s="579"/>
      <c r="G53" s="579"/>
      <c r="H53" s="579"/>
      <c r="I53" s="579"/>
      <c r="J53" s="579"/>
      <c r="K53" s="579"/>
      <c r="L53" s="579"/>
      <c r="M53" s="579"/>
      <c r="N53" s="579"/>
      <c r="O53" s="579"/>
      <c r="P53" s="579"/>
      <c r="Q53" s="579"/>
      <c r="R53" s="579"/>
      <c r="S53" s="579"/>
      <c r="T53" s="579"/>
      <c r="U53" s="579"/>
      <c r="V53" s="579"/>
      <c r="W53" s="579"/>
      <c r="X53" s="579"/>
      <c r="Y53" s="579"/>
      <c r="Z53" s="579"/>
      <c r="AA53" s="579"/>
      <c r="AB53" s="579"/>
      <c r="AC53" s="579"/>
      <c r="AD53" s="579"/>
      <c r="AE53" s="579"/>
      <c r="AF53" s="579"/>
      <c r="AG53" s="579"/>
      <c r="AH53" s="579"/>
      <c r="AI53" s="579"/>
      <c r="AJ53" s="579"/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579"/>
      <c r="AV53" s="579"/>
      <c r="AW53" s="579"/>
      <c r="AX53" s="579"/>
      <c r="AY53" s="579"/>
      <c r="AZ53" s="579"/>
      <c r="BA53" s="579"/>
      <c r="BB53" s="579"/>
      <c r="BC53" s="579"/>
      <c r="BD53" s="579"/>
      <c r="BE53" s="579"/>
      <c r="BF53" s="579"/>
      <c r="BG53" s="579"/>
      <c r="BH53" s="579"/>
      <c r="BI53" s="579"/>
      <c r="BJ53" s="579"/>
      <c r="BK53" s="579"/>
      <c r="BL53" s="579"/>
      <c r="BM53" s="579"/>
      <c r="BN53" s="579"/>
      <c r="BO53" s="579"/>
      <c r="BP53" s="579"/>
      <c r="BQ53" s="428"/>
      <c r="BR53" s="419"/>
      <c r="BS53" s="419"/>
      <c r="BT53" s="419"/>
      <c r="BU53" s="365"/>
      <c r="BV53" s="365"/>
      <c r="BW53" s="367"/>
      <c r="BX53" s="367"/>
    </row>
    <row r="54" spans="1:76" s="367" customFormat="1" ht="24" customHeight="1">
      <c r="A54" s="499" t="s">
        <v>21</v>
      </c>
      <c r="B54" s="507">
        <v>320</v>
      </c>
      <c r="C54" s="579"/>
      <c r="D54" s="579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579"/>
      <c r="AV54" s="579"/>
      <c r="AW54" s="579"/>
      <c r="AX54" s="579"/>
      <c r="AY54" s="579"/>
      <c r="AZ54" s="579"/>
      <c r="BA54" s="579"/>
      <c r="BB54" s="579"/>
      <c r="BC54" s="579"/>
      <c r="BD54" s="579"/>
      <c r="BE54" s="579"/>
      <c r="BF54" s="579"/>
      <c r="BG54" s="579"/>
      <c r="BH54" s="579"/>
      <c r="BI54" s="579"/>
      <c r="BJ54" s="579"/>
      <c r="BK54" s="579"/>
      <c r="BL54" s="579"/>
      <c r="BM54" s="579"/>
      <c r="BN54" s="579"/>
      <c r="BO54" s="579"/>
      <c r="BP54" s="579"/>
      <c r="BQ54" s="428"/>
      <c r="BR54" s="448"/>
      <c r="BS54" s="448"/>
      <c r="BT54" s="448"/>
      <c r="BU54" s="365"/>
      <c r="BV54" s="365"/>
    </row>
    <row r="55" spans="1:76" ht="24" customHeight="1">
      <c r="A55" s="502" t="s">
        <v>679</v>
      </c>
      <c r="B55" s="507">
        <v>330</v>
      </c>
      <c r="C55" s="579"/>
      <c r="D55" s="579"/>
      <c r="E55" s="579"/>
      <c r="F55" s="579"/>
      <c r="G55" s="579"/>
      <c r="H55" s="579"/>
      <c r="I55" s="579"/>
      <c r="J55" s="579"/>
      <c r="K55" s="579"/>
      <c r="L55" s="579"/>
      <c r="M55" s="579"/>
      <c r="N55" s="579"/>
      <c r="O55" s="579"/>
      <c r="P55" s="579"/>
      <c r="Q55" s="579"/>
      <c r="R55" s="579"/>
      <c r="S55" s="579"/>
      <c r="T55" s="579"/>
      <c r="U55" s="579"/>
      <c r="V55" s="579"/>
      <c r="W55" s="579"/>
      <c r="X55" s="579"/>
      <c r="Y55" s="579"/>
      <c r="Z55" s="579"/>
      <c r="AA55" s="579"/>
      <c r="AB55" s="579"/>
      <c r="AC55" s="579"/>
      <c r="AD55" s="579"/>
      <c r="AE55" s="579"/>
      <c r="AF55" s="579"/>
      <c r="AG55" s="579"/>
      <c r="AH55" s="579"/>
      <c r="AI55" s="579"/>
      <c r="AJ55" s="579"/>
      <c r="AK55" s="579"/>
      <c r="AL55" s="579"/>
      <c r="AM55" s="579"/>
      <c r="AN55" s="579"/>
      <c r="AO55" s="579"/>
      <c r="AP55" s="579"/>
      <c r="AQ55" s="579"/>
      <c r="AR55" s="579"/>
      <c r="AS55" s="579"/>
      <c r="AT55" s="579"/>
      <c r="AU55" s="579"/>
      <c r="AV55" s="579"/>
      <c r="AW55" s="579"/>
      <c r="AX55" s="579"/>
      <c r="AY55" s="579"/>
      <c r="AZ55" s="579"/>
      <c r="BA55" s="579"/>
      <c r="BB55" s="579"/>
      <c r="BC55" s="579"/>
      <c r="BD55" s="579"/>
      <c r="BE55" s="579"/>
      <c r="BF55" s="579"/>
      <c r="BG55" s="579"/>
      <c r="BH55" s="579"/>
      <c r="BI55" s="579"/>
      <c r="BJ55" s="579"/>
      <c r="BK55" s="579"/>
      <c r="BL55" s="579"/>
      <c r="BM55" s="579"/>
      <c r="BN55" s="579"/>
      <c r="BO55" s="579"/>
      <c r="BP55" s="579"/>
      <c r="BQ55" s="428"/>
      <c r="BR55" s="419"/>
      <c r="BS55" s="419"/>
      <c r="BT55" s="419"/>
      <c r="BU55" s="365"/>
      <c r="BV55" s="365"/>
      <c r="BW55" s="367"/>
      <c r="BX55" s="367"/>
    </row>
    <row r="56" spans="1:76" ht="24" customHeight="1">
      <c r="A56" s="503" t="s">
        <v>612</v>
      </c>
      <c r="B56" s="507"/>
      <c r="C56" s="593"/>
      <c r="D56" s="593"/>
      <c r="E56" s="593"/>
      <c r="F56" s="593"/>
      <c r="G56" s="593"/>
      <c r="H56" s="593"/>
      <c r="I56" s="593"/>
      <c r="J56" s="593"/>
      <c r="K56" s="593"/>
      <c r="L56" s="593"/>
      <c r="M56" s="593"/>
      <c r="N56" s="593"/>
      <c r="O56" s="593"/>
      <c r="P56" s="593"/>
      <c r="Q56" s="593"/>
      <c r="R56" s="593"/>
      <c r="S56" s="593"/>
      <c r="T56" s="593"/>
      <c r="U56" s="593"/>
      <c r="V56" s="593"/>
      <c r="W56" s="593"/>
      <c r="X56" s="593"/>
      <c r="Y56" s="593"/>
      <c r="Z56" s="593"/>
      <c r="AA56" s="593"/>
      <c r="AB56" s="593"/>
      <c r="AC56" s="593"/>
      <c r="AD56" s="593"/>
      <c r="AE56" s="593"/>
      <c r="AF56" s="593"/>
      <c r="AG56" s="593"/>
      <c r="AH56" s="593"/>
      <c r="AI56" s="593"/>
      <c r="AJ56" s="593"/>
      <c r="AK56" s="593"/>
      <c r="AL56" s="593"/>
      <c r="AM56" s="593"/>
      <c r="AN56" s="593"/>
      <c r="AO56" s="593"/>
      <c r="AP56" s="593"/>
      <c r="AQ56" s="593"/>
      <c r="AR56" s="593"/>
      <c r="AS56" s="593"/>
      <c r="AT56" s="593"/>
      <c r="AU56" s="593"/>
      <c r="AV56" s="593"/>
      <c r="AW56" s="593"/>
      <c r="AX56" s="593"/>
      <c r="AY56" s="593"/>
      <c r="AZ56" s="593"/>
      <c r="BA56" s="593"/>
      <c r="BB56" s="593"/>
      <c r="BC56" s="593"/>
      <c r="BD56" s="593"/>
      <c r="BE56" s="593"/>
      <c r="BF56" s="593"/>
      <c r="BG56" s="593"/>
      <c r="BH56" s="593"/>
      <c r="BI56" s="593"/>
      <c r="BJ56" s="593"/>
      <c r="BK56" s="593"/>
      <c r="BL56" s="593"/>
      <c r="BM56" s="593"/>
      <c r="BN56" s="593"/>
      <c r="BO56" s="593"/>
      <c r="BP56" s="593"/>
      <c r="BQ56" s="428"/>
      <c r="BR56" s="419"/>
      <c r="BS56" s="419"/>
      <c r="BT56" s="419"/>
      <c r="BU56" s="365"/>
      <c r="BV56" s="365"/>
      <c r="BW56" s="367"/>
      <c r="BX56" s="367"/>
    </row>
    <row r="57" spans="1:76" ht="24" customHeight="1">
      <c r="A57" s="499" t="s">
        <v>680</v>
      </c>
      <c r="B57" s="507">
        <v>340</v>
      </c>
      <c r="C57" s="579"/>
      <c r="D57" s="579"/>
      <c r="E57" s="579"/>
      <c r="F57" s="579"/>
      <c r="G57" s="579"/>
      <c r="H57" s="579"/>
      <c r="I57" s="579"/>
      <c r="J57" s="579"/>
      <c r="K57" s="579"/>
      <c r="L57" s="579"/>
      <c r="M57" s="579"/>
      <c r="N57" s="579"/>
      <c r="O57" s="579"/>
      <c r="P57" s="579"/>
      <c r="Q57" s="579"/>
      <c r="R57" s="579"/>
      <c r="S57" s="579"/>
      <c r="T57" s="579"/>
      <c r="U57" s="579"/>
      <c r="V57" s="579"/>
      <c r="W57" s="579"/>
      <c r="X57" s="579"/>
      <c r="Y57" s="579"/>
      <c r="Z57" s="579"/>
      <c r="AA57" s="579"/>
      <c r="AB57" s="579"/>
      <c r="AC57" s="579"/>
      <c r="AD57" s="579"/>
      <c r="AE57" s="579"/>
      <c r="AF57" s="579"/>
      <c r="AG57" s="579"/>
      <c r="AH57" s="579"/>
      <c r="AI57" s="579"/>
      <c r="AJ57" s="579"/>
      <c r="AK57" s="579"/>
      <c r="AL57" s="579"/>
      <c r="AM57" s="579"/>
      <c r="AN57" s="579"/>
      <c r="AO57" s="579"/>
      <c r="AP57" s="579"/>
      <c r="AQ57" s="579"/>
      <c r="AR57" s="579"/>
      <c r="AS57" s="579"/>
      <c r="AT57" s="579"/>
      <c r="AU57" s="579"/>
      <c r="AV57" s="579"/>
      <c r="AW57" s="579"/>
      <c r="AX57" s="579"/>
      <c r="AY57" s="579"/>
      <c r="AZ57" s="579"/>
      <c r="BA57" s="579"/>
      <c r="BB57" s="579"/>
      <c r="BC57" s="579"/>
      <c r="BD57" s="579"/>
      <c r="BE57" s="579"/>
      <c r="BF57" s="579"/>
      <c r="BG57" s="579"/>
      <c r="BH57" s="579"/>
      <c r="BI57" s="579"/>
      <c r="BJ57" s="579"/>
      <c r="BK57" s="579"/>
      <c r="BL57" s="579"/>
      <c r="BM57" s="579"/>
      <c r="BN57" s="579"/>
      <c r="BO57" s="579"/>
      <c r="BP57" s="579"/>
      <c r="BQ57" s="428"/>
      <c r="BR57" s="504"/>
      <c r="BS57" s="419"/>
      <c r="BU57" s="519"/>
      <c r="BV57" s="519"/>
      <c r="BW57" s="520"/>
      <c r="BX57" s="367"/>
    </row>
    <row r="58" spans="1:76" s="409" customFormat="1" ht="24" customHeight="1">
      <c r="A58" s="499" t="s">
        <v>681</v>
      </c>
      <c r="B58" s="507">
        <v>350</v>
      </c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79"/>
      <c r="N58" s="579"/>
      <c r="O58" s="579"/>
      <c r="P58" s="579"/>
      <c r="Q58" s="579"/>
      <c r="R58" s="579"/>
      <c r="S58" s="579"/>
      <c r="T58" s="579"/>
      <c r="U58" s="579"/>
      <c r="V58" s="579"/>
      <c r="W58" s="579"/>
      <c r="X58" s="579"/>
      <c r="Y58" s="579"/>
      <c r="Z58" s="579"/>
      <c r="AA58" s="579"/>
      <c r="AB58" s="579"/>
      <c r="AC58" s="579"/>
      <c r="AD58" s="579"/>
      <c r="AE58" s="579"/>
      <c r="AF58" s="579"/>
      <c r="AG58" s="579"/>
      <c r="AH58" s="579"/>
      <c r="AI58" s="579"/>
      <c r="AJ58" s="579"/>
      <c r="AK58" s="579"/>
      <c r="AL58" s="579"/>
      <c r="AM58" s="579"/>
      <c r="AN58" s="579"/>
      <c r="AO58" s="579"/>
      <c r="AP58" s="579"/>
      <c r="AQ58" s="579"/>
      <c r="AR58" s="579"/>
      <c r="AS58" s="579"/>
      <c r="AT58" s="579"/>
      <c r="AU58" s="579"/>
      <c r="AV58" s="579"/>
      <c r="AW58" s="579"/>
      <c r="AX58" s="579"/>
      <c r="AY58" s="579"/>
      <c r="AZ58" s="579"/>
      <c r="BA58" s="579"/>
      <c r="BB58" s="579"/>
      <c r="BC58" s="579"/>
      <c r="BD58" s="579"/>
      <c r="BE58" s="579"/>
      <c r="BF58" s="579"/>
      <c r="BG58" s="579"/>
      <c r="BH58" s="579"/>
      <c r="BI58" s="579"/>
      <c r="BJ58" s="579"/>
      <c r="BK58" s="579"/>
      <c r="BL58" s="579"/>
      <c r="BM58" s="579"/>
      <c r="BN58" s="579"/>
      <c r="BO58" s="579"/>
      <c r="BP58" s="579"/>
      <c r="BQ58" s="428"/>
      <c r="BR58" s="419"/>
      <c r="BS58" s="419"/>
      <c r="BT58" s="419"/>
      <c r="BU58" s="365"/>
      <c r="BV58" s="365"/>
      <c r="BW58" s="436"/>
      <c r="BX58" s="436"/>
    </row>
    <row r="59" spans="1:76" s="409" customFormat="1" ht="24" customHeight="1">
      <c r="A59" s="499" t="s">
        <v>682</v>
      </c>
      <c r="B59" s="507">
        <v>360</v>
      </c>
      <c r="C59" s="579"/>
      <c r="D59" s="579"/>
      <c r="E59" s="579"/>
      <c r="F59" s="579"/>
      <c r="G59" s="579"/>
      <c r="H59" s="579"/>
      <c r="I59" s="579"/>
      <c r="J59" s="579"/>
      <c r="K59" s="579"/>
      <c r="L59" s="579"/>
      <c r="M59" s="579"/>
      <c r="N59" s="579"/>
      <c r="O59" s="579"/>
      <c r="P59" s="579"/>
      <c r="Q59" s="579"/>
      <c r="R59" s="579"/>
      <c r="S59" s="579"/>
      <c r="T59" s="579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9"/>
      <c r="AH59" s="579"/>
      <c r="AI59" s="579"/>
      <c r="AJ59" s="579"/>
      <c r="AK59" s="579"/>
      <c r="AL59" s="579"/>
      <c r="AM59" s="579"/>
      <c r="AN59" s="579"/>
      <c r="AO59" s="579"/>
      <c r="AP59" s="579"/>
      <c r="AQ59" s="579"/>
      <c r="AR59" s="579"/>
      <c r="AS59" s="579"/>
      <c r="AT59" s="579"/>
      <c r="AU59" s="579"/>
      <c r="AV59" s="579"/>
      <c r="AW59" s="579"/>
      <c r="AX59" s="579"/>
      <c r="AY59" s="579"/>
      <c r="AZ59" s="579"/>
      <c r="BA59" s="579"/>
      <c r="BB59" s="579"/>
      <c r="BC59" s="579"/>
      <c r="BD59" s="579"/>
      <c r="BE59" s="579"/>
      <c r="BF59" s="579"/>
      <c r="BG59" s="579"/>
      <c r="BH59" s="579"/>
      <c r="BI59" s="579"/>
      <c r="BJ59" s="579"/>
      <c r="BK59" s="579"/>
      <c r="BL59" s="579"/>
      <c r="BM59" s="579"/>
      <c r="BN59" s="579"/>
      <c r="BO59" s="579"/>
      <c r="BP59" s="579"/>
      <c r="BQ59" s="428"/>
      <c r="BR59" s="419"/>
      <c r="BS59" s="419"/>
      <c r="BT59" s="419"/>
      <c r="BU59" s="365"/>
      <c r="BV59" s="365"/>
      <c r="BW59" s="436"/>
      <c r="BX59" s="436"/>
    </row>
    <row r="60" spans="1:76" s="409" customFormat="1" ht="24" customHeight="1">
      <c r="A60" s="499" t="s">
        <v>914</v>
      </c>
      <c r="B60" s="507">
        <v>370</v>
      </c>
      <c r="C60" s="579"/>
      <c r="D60" s="579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9"/>
      <c r="AH60" s="579"/>
      <c r="AI60" s="579"/>
      <c r="AJ60" s="579"/>
      <c r="AK60" s="579"/>
      <c r="AL60" s="579"/>
      <c r="AM60" s="579"/>
      <c r="AN60" s="579"/>
      <c r="AO60" s="579"/>
      <c r="AP60" s="579"/>
      <c r="AQ60" s="579"/>
      <c r="AR60" s="579"/>
      <c r="AS60" s="579"/>
      <c r="AT60" s="579"/>
      <c r="AU60" s="579"/>
      <c r="AV60" s="579"/>
      <c r="AW60" s="579"/>
      <c r="AX60" s="579"/>
      <c r="AY60" s="579"/>
      <c r="AZ60" s="579"/>
      <c r="BA60" s="579"/>
      <c r="BB60" s="579"/>
      <c r="BC60" s="579"/>
      <c r="BD60" s="579"/>
      <c r="BE60" s="579"/>
      <c r="BF60" s="579"/>
      <c r="BG60" s="579"/>
      <c r="BH60" s="579"/>
      <c r="BI60" s="579"/>
      <c r="BJ60" s="579"/>
      <c r="BK60" s="579"/>
      <c r="BL60" s="579"/>
      <c r="BM60" s="579"/>
      <c r="BN60" s="579"/>
      <c r="BO60" s="579"/>
      <c r="BP60" s="579"/>
      <c r="BQ60" s="428"/>
      <c r="BR60" s="419"/>
      <c r="BS60" s="419"/>
      <c r="BT60" s="419"/>
      <c r="BU60" s="365"/>
      <c r="BV60" s="365"/>
    </row>
    <row r="61" spans="1:76" s="409" customFormat="1" ht="24" customHeight="1">
      <c r="A61" s="499" t="s">
        <v>915</v>
      </c>
      <c r="B61" s="507">
        <v>380</v>
      </c>
      <c r="C61" s="579"/>
      <c r="D61" s="579"/>
      <c r="E61" s="579"/>
      <c r="F61" s="579"/>
      <c r="G61" s="579"/>
      <c r="H61" s="579"/>
      <c r="I61" s="579"/>
      <c r="J61" s="579"/>
      <c r="K61" s="579"/>
      <c r="L61" s="579"/>
      <c r="M61" s="579"/>
      <c r="N61" s="579"/>
      <c r="O61" s="579"/>
      <c r="P61" s="579"/>
      <c r="Q61" s="579"/>
      <c r="R61" s="579"/>
      <c r="S61" s="579"/>
      <c r="T61" s="579"/>
      <c r="U61" s="579"/>
      <c r="V61" s="579"/>
      <c r="W61" s="579"/>
      <c r="X61" s="579"/>
      <c r="Y61" s="579"/>
      <c r="Z61" s="579"/>
      <c r="AA61" s="579"/>
      <c r="AB61" s="579"/>
      <c r="AC61" s="579"/>
      <c r="AD61" s="579"/>
      <c r="AE61" s="579"/>
      <c r="AF61" s="579"/>
      <c r="AG61" s="579"/>
      <c r="AH61" s="579"/>
      <c r="AI61" s="579"/>
      <c r="AJ61" s="579"/>
      <c r="AK61" s="579"/>
      <c r="AL61" s="579"/>
      <c r="AM61" s="579"/>
      <c r="AN61" s="579"/>
      <c r="AO61" s="579"/>
      <c r="AP61" s="579"/>
      <c r="AQ61" s="579"/>
      <c r="AR61" s="579"/>
      <c r="AS61" s="579"/>
      <c r="AT61" s="579"/>
      <c r="AU61" s="579"/>
      <c r="AV61" s="579"/>
      <c r="AW61" s="579"/>
      <c r="AX61" s="579"/>
      <c r="AY61" s="579"/>
      <c r="AZ61" s="579"/>
      <c r="BA61" s="579"/>
      <c r="BB61" s="579"/>
      <c r="BC61" s="579"/>
      <c r="BD61" s="579"/>
      <c r="BE61" s="579"/>
      <c r="BF61" s="579"/>
      <c r="BG61" s="579"/>
      <c r="BH61" s="579"/>
      <c r="BI61" s="579"/>
      <c r="BJ61" s="579"/>
      <c r="BK61" s="579"/>
      <c r="BL61" s="579"/>
      <c r="BM61" s="579"/>
      <c r="BN61" s="579"/>
      <c r="BO61" s="579"/>
      <c r="BP61" s="579"/>
      <c r="BQ61" s="428"/>
      <c r="BR61" s="419"/>
      <c r="BS61" s="419"/>
      <c r="BT61" s="419"/>
      <c r="BU61" s="365"/>
      <c r="BV61" s="365"/>
    </row>
    <row r="62" spans="1:76" s="409" customFormat="1" ht="24" customHeight="1">
      <c r="A62" s="502" t="s">
        <v>617</v>
      </c>
      <c r="B62" s="507">
        <v>390</v>
      </c>
      <c r="C62" s="579"/>
      <c r="D62" s="579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/>
      <c r="AY62" s="579"/>
      <c r="AZ62" s="579"/>
      <c r="BA62" s="579"/>
      <c r="BB62" s="579"/>
      <c r="BC62" s="579"/>
      <c r="BD62" s="579"/>
      <c r="BE62" s="579"/>
      <c r="BF62" s="579"/>
      <c r="BG62" s="579"/>
      <c r="BH62" s="579"/>
      <c r="BI62" s="579"/>
      <c r="BJ62" s="579"/>
      <c r="BK62" s="579"/>
      <c r="BL62" s="579"/>
      <c r="BM62" s="579"/>
      <c r="BN62" s="579"/>
      <c r="BO62" s="579"/>
      <c r="BP62" s="579"/>
      <c r="BQ62" s="428"/>
      <c r="BR62" s="419"/>
      <c r="BS62" s="419"/>
      <c r="BT62" s="419"/>
      <c r="BU62" s="365"/>
      <c r="BV62" s="365"/>
    </row>
    <row r="63" spans="1:76" s="409" customFormat="1" ht="24" customHeight="1">
      <c r="A63" s="503" t="s">
        <v>260</v>
      </c>
      <c r="B63" s="507"/>
      <c r="C63" s="593"/>
      <c r="D63" s="593"/>
      <c r="E63" s="593"/>
      <c r="F63" s="593"/>
      <c r="G63" s="593"/>
      <c r="H63" s="593"/>
      <c r="I63" s="593"/>
      <c r="J63" s="593"/>
      <c r="K63" s="593"/>
      <c r="L63" s="593"/>
      <c r="M63" s="593"/>
      <c r="N63" s="593"/>
      <c r="O63" s="593"/>
      <c r="P63" s="593"/>
      <c r="Q63" s="593"/>
      <c r="R63" s="593"/>
      <c r="S63" s="593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593"/>
      <c r="AE63" s="593"/>
      <c r="AF63" s="593"/>
      <c r="AG63" s="593"/>
      <c r="AH63" s="593"/>
      <c r="AI63" s="593"/>
      <c r="AJ63" s="593"/>
      <c r="AK63" s="593"/>
      <c r="AL63" s="593"/>
      <c r="AM63" s="593"/>
      <c r="AN63" s="593"/>
      <c r="AO63" s="593"/>
      <c r="AP63" s="593"/>
      <c r="AQ63" s="593"/>
      <c r="AR63" s="593"/>
      <c r="AS63" s="593"/>
      <c r="AT63" s="593"/>
      <c r="AU63" s="593"/>
      <c r="AV63" s="593"/>
      <c r="AW63" s="593"/>
      <c r="AX63" s="593"/>
      <c r="AY63" s="593"/>
      <c r="AZ63" s="593"/>
      <c r="BA63" s="593"/>
      <c r="BB63" s="593"/>
      <c r="BC63" s="593"/>
      <c r="BD63" s="593"/>
      <c r="BE63" s="593"/>
      <c r="BF63" s="593"/>
      <c r="BG63" s="593"/>
      <c r="BH63" s="593"/>
      <c r="BI63" s="593"/>
      <c r="BJ63" s="593"/>
      <c r="BK63" s="593"/>
      <c r="BL63" s="593"/>
      <c r="BM63" s="593"/>
      <c r="BN63" s="593"/>
      <c r="BO63" s="593"/>
      <c r="BP63" s="593"/>
      <c r="BQ63" s="428"/>
      <c r="BR63" s="419"/>
      <c r="BS63" s="419"/>
      <c r="BT63" s="419"/>
      <c r="BU63" s="365"/>
      <c r="BV63" s="365"/>
    </row>
    <row r="64" spans="1:76" s="409" customFormat="1" ht="24" customHeight="1">
      <c r="A64" s="499" t="s">
        <v>619</v>
      </c>
      <c r="B64" s="507">
        <v>400</v>
      </c>
      <c r="C64" s="579"/>
      <c r="D64" s="579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/>
      <c r="AY64" s="579"/>
      <c r="AZ64" s="579"/>
      <c r="BA64" s="579"/>
      <c r="BB64" s="579"/>
      <c r="BC64" s="579"/>
      <c r="BD64" s="579"/>
      <c r="BE64" s="579"/>
      <c r="BF64" s="579"/>
      <c r="BG64" s="579"/>
      <c r="BH64" s="579"/>
      <c r="BI64" s="579"/>
      <c r="BJ64" s="579"/>
      <c r="BK64" s="579"/>
      <c r="BL64" s="579"/>
      <c r="BM64" s="579"/>
      <c r="BN64" s="579"/>
      <c r="BO64" s="579"/>
      <c r="BP64" s="579"/>
      <c r="BQ64" s="428"/>
      <c r="BR64" s="419"/>
      <c r="BS64" s="415"/>
      <c r="BU64" s="365"/>
      <c r="BV64" s="365"/>
      <c r="BW64" s="365"/>
      <c r="BX64" s="365"/>
    </row>
    <row r="65" spans="1:76" s="409" customFormat="1" ht="24" customHeight="1">
      <c r="A65" s="499" t="s">
        <v>620</v>
      </c>
      <c r="B65" s="507">
        <v>410</v>
      </c>
      <c r="C65" s="579"/>
      <c r="D65" s="579"/>
      <c r="E65" s="579"/>
      <c r="F65" s="579"/>
      <c r="G65" s="579"/>
      <c r="H65" s="579"/>
      <c r="I65" s="579"/>
      <c r="J65" s="579"/>
      <c r="K65" s="579"/>
      <c r="L65" s="579"/>
      <c r="M65" s="579"/>
      <c r="N65" s="579"/>
      <c r="O65" s="579"/>
      <c r="P65" s="579"/>
      <c r="Q65" s="579"/>
      <c r="R65" s="579"/>
      <c r="S65" s="579"/>
      <c r="T65" s="579"/>
      <c r="U65" s="579"/>
      <c r="V65" s="579"/>
      <c r="W65" s="579"/>
      <c r="X65" s="579"/>
      <c r="Y65" s="579"/>
      <c r="Z65" s="579"/>
      <c r="AA65" s="579"/>
      <c r="AB65" s="579"/>
      <c r="AC65" s="579"/>
      <c r="AD65" s="579"/>
      <c r="AE65" s="579"/>
      <c r="AF65" s="579"/>
      <c r="AG65" s="579"/>
      <c r="AH65" s="579"/>
      <c r="AI65" s="579"/>
      <c r="AJ65" s="579"/>
      <c r="AK65" s="579"/>
      <c r="AL65" s="579"/>
      <c r="AM65" s="579"/>
      <c r="AN65" s="579"/>
      <c r="AO65" s="579"/>
      <c r="AP65" s="579"/>
      <c r="AQ65" s="579"/>
      <c r="AR65" s="579"/>
      <c r="AS65" s="579"/>
      <c r="AT65" s="579"/>
      <c r="AU65" s="579"/>
      <c r="AV65" s="579"/>
      <c r="AW65" s="579"/>
      <c r="AX65" s="579"/>
      <c r="AY65" s="579"/>
      <c r="AZ65" s="579"/>
      <c r="BA65" s="579"/>
      <c r="BB65" s="579"/>
      <c r="BC65" s="579"/>
      <c r="BD65" s="579"/>
      <c r="BE65" s="579"/>
      <c r="BF65" s="579"/>
      <c r="BG65" s="579"/>
      <c r="BH65" s="579"/>
      <c r="BI65" s="579"/>
      <c r="BJ65" s="579"/>
      <c r="BK65" s="579"/>
      <c r="BL65" s="579"/>
      <c r="BM65" s="579"/>
      <c r="BN65" s="579"/>
      <c r="BO65" s="579"/>
      <c r="BP65" s="579"/>
      <c r="BQ65" s="428"/>
      <c r="BR65" s="419"/>
      <c r="BS65" s="415"/>
      <c r="BU65" s="365"/>
      <c r="BV65" s="365"/>
      <c r="BW65" s="365"/>
      <c r="BX65" s="365"/>
    </row>
    <row r="66" spans="1:76" s="409" customFormat="1" ht="24" customHeight="1">
      <c r="A66" s="499" t="s">
        <v>683</v>
      </c>
      <c r="B66" s="507">
        <v>420</v>
      </c>
      <c r="C66" s="579"/>
      <c r="D66" s="579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579"/>
      <c r="AV66" s="579"/>
      <c r="AW66" s="579"/>
      <c r="AX66" s="579"/>
      <c r="AY66" s="579"/>
      <c r="AZ66" s="579"/>
      <c r="BA66" s="579"/>
      <c r="BB66" s="579"/>
      <c r="BC66" s="579"/>
      <c r="BD66" s="579"/>
      <c r="BE66" s="579"/>
      <c r="BF66" s="579"/>
      <c r="BG66" s="579"/>
      <c r="BH66" s="579"/>
      <c r="BI66" s="579"/>
      <c r="BJ66" s="579"/>
      <c r="BK66" s="579"/>
      <c r="BL66" s="579"/>
      <c r="BM66" s="579"/>
      <c r="BN66" s="579"/>
      <c r="BO66" s="579"/>
      <c r="BP66" s="579"/>
      <c r="BQ66" s="428"/>
      <c r="BR66" s="448"/>
      <c r="BS66" s="448"/>
      <c r="BU66" s="365"/>
      <c r="BV66" s="365"/>
      <c r="BW66" s="365"/>
      <c r="BX66" s="365"/>
    </row>
    <row r="67" spans="1:76" s="409" customFormat="1" ht="24" customHeight="1">
      <c r="A67" s="502" t="s">
        <v>684</v>
      </c>
      <c r="B67" s="507">
        <v>430</v>
      </c>
      <c r="C67" s="579"/>
      <c r="D67" s="579"/>
      <c r="E67" s="579"/>
      <c r="F67" s="579"/>
      <c r="G67" s="579"/>
      <c r="H67" s="579"/>
      <c r="I67" s="579"/>
      <c r="J67" s="579"/>
      <c r="K67" s="579"/>
      <c r="L67" s="579"/>
      <c r="M67" s="579"/>
      <c r="N67" s="579"/>
      <c r="O67" s="579"/>
      <c r="P67" s="579"/>
      <c r="Q67" s="579"/>
      <c r="R67" s="579"/>
      <c r="S67" s="579"/>
      <c r="T67" s="579"/>
      <c r="U67" s="579"/>
      <c r="V67" s="579"/>
      <c r="W67" s="579"/>
      <c r="X67" s="579"/>
      <c r="Y67" s="579"/>
      <c r="Z67" s="579"/>
      <c r="AA67" s="579"/>
      <c r="AB67" s="579"/>
      <c r="AC67" s="579"/>
      <c r="AD67" s="579"/>
      <c r="AE67" s="579"/>
      <c r="AF67" s="579"/>
      <c r="AG67" s="579"/>
      <c r="AH67" s="579"/>
      <c r="AI67" s="579"/>
      <c r="AJ67" s="579"/>
      <c r="AK67" s="579"/>
      <c r="AL67" s="579"/>
      <c r="AM67" s="579"/>
      <c r="AN67" s="579"/>
      <c r="AO67" s="579"/>
      <c r="AP67" s="579"/>
      <c r="AQ67" s="579"/>
      <c r="AR67" s="579"/>
      <c r="AS67" s="579"/>
      <c r="AT67" s="579"/>
      <c r="AU67" s="579"/>
      <c r="AV67" s="579"/>
      <c r="AW67" s="579"/>
      <c r="AX67" s="579"/>
      <c r="AY67" s="579"/>
      <c r="AZ67" s="579"/>
      <c r="BA67" s="579"/>
      <c r="BB67" s="579"/>
      <c r="BC67" s="579"/>
      <c r="BD67" s="579"/>
      <c r="BE67" s="579"/>
      <c r="BF67" s="579"/>
      <c r="BG67" s="579"/>
      <c r="BH67" s="579"/>
      <c r="BI67" s="579"/>
      <c r="BJ67" s="579"/>
      <c r="BK67" s="579"/>
      <c r="BL67" s="579"/>
      <c r="BM67" s="579"/>
      <c r="BN67" s="579"/>
      <c r="BO67" s="579"/>
      <c r="BP67" s="579"/>
      <c r="BQ67" s="428"/>
      <c r="BR67" s="419"/>
      <c r="BS67" s="419"/>
      <c r="BT67" s="415"/>
      <c r="BU67" s="365"/>
      <c r="BV67" s="365"/>
      <c r="BX67" s="365"/>
    </row>
    <row r="68" spans="1:76" s="409" customFormat="1" ht="24" customHeight="1">
      <c r="A68" s="503" t="s">
        <v>623</v>
      </c>
      <c r="B68" s="507"/>
      <c r="C68" s="593"/>
      <c r="D68" s="593"/>
      <c r="E68" s="593"/>
      <c r="F68" s="593"/>
      <c r="G68" s="593"/>
      <c r="H68" s="593"/>
      <c r="I68" s="593"/>
      <c r="J68" s="593"/>
      <c r="K68" s="593"/>
      <c r="L68" s="593"/>
      <c r="M68" s="593"/>
      <c r="N68" s="593"/>
      <c r="O68" s="593"/>
      <c r="P68" s="593"/>
      <c r="Q68" s="593"/>
      <c r="R68" s="593"/>
      <c r="S68" s="593"/>
      <c r="T68" s="593"/>
      <c r="U68" s="593"/>
      <c r="V68" s="593"/>
      <c r="W68" s="593"/>
      <c r="X68" s="593"/>
      <c r="Y68" s="593"/>
      <c r="Z68" s="593"/>
      <c r="AA68" s="593"/>
      <c r="AB68" s="593"/>
      <c r="AC68" s="593"/>
      <c r="AD68" s="593"/>
      <c r="AE68" s="593"/>
      <c r="AF68" s="594"/>
      <c r="AG68" s="593"/>
      <c r="AH68" s="593"/>
      <c r="AI68" s="593"/>
      <c r="AJ68" s="593"/>
      <c r="AK68" s="594"/>
      <c r="AL68" s="593"/>
      <c r="AM68" s="593"/>
      <c r="AN68" s="593"/>
      <c r="AO68" s="593"/>
      <c r="AP68" s="593"/>
      <c r="AQ68" s="593"/>
      <c r="AR68" s="593"/>
      <c r="AS68" s="593"/>
      <c r="AT68" s="593"/>
      <c r="AU68" s="593"/>
      <c r="AV68" s="593"/>
      <c r="AW68" s="593"/>
      <c r="AX68" s="593"/>
      <c r="AY68" s="593"/>
      <c r="AZ68" s="593"/>
      <c r="BA68" s="593"/>
      <c r="BB68" s="593"/>
      <c r="BC68" s="593"/>
      <c r="BD68" s="593"/>
      <c r="BE68" s="593"/>
      <c r="BF68" s="593"/>
      <c r="BG68" s="593"/>
      <c r="BH68" s="593"/>
      <c r="BI68" s="593"/>
      <c r="BJ68" s="594"/>
      <c r="BK68" s="593"/>
      <c r="BL68" s="593"/>
      <c r="BM68" s="593"/>
      <c r="BN68" s="593"/>
      <c r="BO68" s="593"/>
      <c r="BP68" s="593"/>
      <c r="BQ68" s="428"/>
      <c r="BR68" s="419"/>
      <c r="BS68" s="419"/>
      <c r="BT68" s="415"/>
      <c r="BU68" s="365"/>
      <c r="BV68" s="365"/>
      <c r="BX68" s="365"/>
    </row>
    <row r="69" spans="1:76" ht="24" customHeight="1">
      <c r="A69" s="499" t="s">
        <v>624</v>
      </c>
      <c r="B69" s="507">
        <v>440</v>
      </c>
      <c r="C69" s="579"/>
      <c r="D69" s="579"/>
      <c r="E69" s="579"/>
      <c r="F69" s="586"/>
      <c r="G69" s="579"/>
      <c r="H69" s="579"/>
      <c r="I69" s="579"/>
      <c r="J69" s="579"/>
      <c r="K69" s="586"/>
      <c r="L69" s="579"/>
      <c r="M69" s="579"/>
      <c r="N69" s="579"/>
      <c r="O69" s="579"/>
      <c r="P69" s="586"/>
      <c r="Q69" s="579"/>
      <c r="R69" s="579"/>
      <c r="S69" s="579"/>
      <c r="T69" s="579"/>
      <c r="U69" s="586"/>
      <c r="V69" s="579"/>
      <c r="W69" s="579"/>
      <c r="X69" s="579"/>
      <c r="Y69" s="579"/>
      <c r="Z69" s="579"/>
      <c r="AA69" s="579"/>
      <c r="AB69" s="579"/>
      <c r="AC69" s="579"/>
      <c r="AD69" s="579"/>
      <c r="AE69" s="579"/>
      <c r="AF69" s="586"/>
      <c r="AG69" s="579"/>
      <c r="AH69" s="579"/>
      <c r="AI69" s="579"/>
      <c r="AJ69" s="579"/>
      <c r="AK69" s="586"/>
      <c r="AL69" s="579"/>
      <c r="AM69" s="579"/>
      <c r="AN69" s="579"/>
      <c r="AO69" s="579"/>
      <c r="AP69" s="580"/>
      <c r="AQ69" s="579"/>
      <c r="AR69" s="579"/>
      <c r="AS69" s="579"/>
      <c r="AT69" s="579"/>
      <c r="AU69" s="580"/>
      <c r="AV69" s="579"/>
      <c r="AW69" s="579"/>
      <c r="AX69" s="579"/>
      <c r="AY69" s="579"/>
      <c r="AZ69" s="579"/>
      <c r="BA69" s="579"/>
      <c r="BB69" s="579"/>
      <c r="BC69" s="579"/>
      <c r="BD69" s="586"/>
      <c r="BE69" s="579"/>
      <c r="BF69" s="579"/>
      <c r="BG69" s="579"/>
      <c r="BH69" s="579"/>
      <c r="BI69" s="579"/>
      <c r="BJ69" s="586"/>
      <c r="BK69" s="579"/>
      <c r="BL69" s="579"/>
      <c r="BM69" s="579"/>
      <c r="BN69" s="579"/>
      <c r="BO69" s="579"/>
      <c r="BP69" s="579"/>
      <c r="BQ69" s="428"/>
      <c r="BR69" s="419"/>
      <c r="BS69" s="419"/>
      <c r="BT69" s="415"/>
      <c r="BU69" s="365"/>
      <c r="BV69" s="365"/>
    </row>
    <row r="70" spans="1:76" ht="24" customHeight="1">
      <c r="A70" s="499" t="s">
        <v>625</v>
      </c>
      <c r="B70" s="507">
        <v>450</v>
      </c>
      <c r="C70" s="579"/>
      <c r="D70" s="579"/>
      <c r="E70" s="579"/>
      <c r="F70" s="586"/>
      <c r="G70" s="579"/>
      <c r="H70" s="579"/>
      <c r="I70" s="579"/>
      <c r="J70" s="579"/>
      <c r="K70" s="586"/>
      <c r="L70" s="579"/>
      <c r="M70" s="579"/>
      <c r="N70" s="579"/>
      <c r="O70" s="579"/>
      <c r="P70" s="586"/>
      <c r="Q70" s="579"/>
      <c r="R70" s="579"/>
      <c r="S70" s="579"/>
      <c r="T70" s="579"/>
      <c r="U70" s="586"/>
      <c r="V70" s="579"/>
      <c r="W70" s="579"/>
      <c r="X70" s="579"/>
      <c r="Y70" s="579"/>
      <c r="Z70" s="579"/>
      <c r="AA70" s="579"/>
      <c r="AB70" s="579"/>
      <c r="AC70" s="579"/>
      <c r="AD70" s="579"/>
      <c r="AE70" s="579"/>
      <c r="AF70" s="586"/>
      <c r="AG70" s="579"/>
      <c r="AH70" s="579"/>
      <c r="AI70" s="579"/>
      <c r="AJ70" s="579"/>
      <c r="AK70" s="586"/>
      <c r="AL70" s="579"/>
      <c r="AM70" s="579"/>
      <c r="AN70" s="579"/>
      <c r="AO70" s="579"/>
      <c r="AP70" s="586"/>
      <c r="AQ70" s="579"/>
      <c r="AR70" s="579"/>
      <c r="AS70" s="579"/>
      <c r="AT70" s="579"/>
      <c r="AU70" s="580"/>
      <c r="AV70" s="579"/>
      <c r="AW70" s="579"/>
      <c r="AX70" s="579"/>
      <c r="AY70" s="579"/>
      <c r="AZ70" s="579"/>
      <c r="BA70" s="579"/>
      <c r="BB70" s="579"/>
      <c r="BC70" s="579"/>
      <c r="BD70" s="586"/>
      <c r="BE70" s="579"/>
      <c r="BF70" s="579"/>
      <c r="BG70" s="579"/>
      <c r="BH70" s="579"/>
      <c r="BI70" s="579"/>
      <c r="BJ70" s="586"/>
      <c r="BK70" s="579"/>
      <c r="BL70" s="579"/>
      <c r="BM70" s="579"/>
      <c r="BN70" s="579"/>
      <c r="BO70" s="579"/>
      <c r="BP70" s="579"/>
      <c r="BQ70" s="428"/>
      <c r="BR70" s="419"/>
      <c r="BS70" s="419"/>
      <c r="BT70" s="415"/>
      <c r="BU70" s="365"/>
      <c r="BV70" s="365"/>
    </row>
    <row r="71" spans="1:76" ht="24" customHeight="1">
      <c r="A71" s="499" t="s">
        <v>685</v>
      </c>
      <c r="B71" s="507">
        <v>460</v>
      </c>
      <c r="C71" s="579"/>
      <c r="D71" s="579"/>
      <c r="E71" s="579"/>
      <c r="F71" s="586"/>
      <c r="G71" s="579"/>
      <c r="H71" s="579"/>
      <c r="I71" s="579"/>
      <c r="J71" s="579"/>
      <c r="K71" s="586"/>
      <c r="L71" s="579"/>
      <c r="M71" s="579"/>
      <c r="N71" s="579"/>
      <c r="O71" s="579"/>
      <c r="P71" s="586"/>
      <c r="Q71" s="579"/>
      <c r="R71" s="579"/>
      <c r="S71" s="579"/>
      <c r="T71" s="579"/>
      <c r="U71" s="586"/>
      <c r="V71" s="579"/>
      <c r="W71" s="579"/>
      <c r="X71" s="579"/>
      <c r="Y71" s="579"/>
      <c r="Z71" s="579"/>
      <c r="AA71" s="579"/>
      <c r="AB71" s="579"/>
      <c r="AC71" s="579"/>
      <c r="AD71" s="579"/>
      <c r="AE71" s="579"/>
      <c r="AF71" s="586"/>
      <c r="AG71" s="579"/>
      <c r="AH71" s="579"/>
      <c r="AI71" s="579"/>
      <c r="AJ71" s="579"/>
      <c r="AK71" s="586"/>
      <c r="AL71" s="579"/>
      <c r="AM71" s="579"/>
      <c r="AN71" s="579"/>
      <c r="AO71" s="579"/>
      <c r="AP71" s="586"/>
      <c r="AQ71" s="579"/>
      <c r="AR71" s="579"/>
      <c r="AS71" s="579"/>
      <c r="AT71" s="579"/>
      <c r="AU71" s="580"/>
      <c r="AV71" s="579"/>
      <c r="AW71" s="579"/>
      <c r="AX71" s="579"/>
      <c r="AY71" s="579"/>
      <c r="AZ71" s="579"/>
      <c r="BA71" s="579"/>
      <c r="BB71" s="579"/>
      <c r="BC71" s="579"/>
      <c r="BD71" s="586"/>
      <c r="BE71" s="579"/>
      <c r="BF71" s="579"/>
      <c r="BG71" s="579"/>
      <c r="BH71" s="579"/>
      <c r="BI71" s="579"/>
      <c r="BJ71" s="586"/>
      <c r="BK71" s="579"/>
      <c r="BL71" s="579"/>
      <c r="BM71" s="579"/>
      <c r="BN71" s="579"/>
      <c r="BO71" s="579"/>
      <c r="BP71" s="579"/>
      <c r="BQ71" s="428"/>
      <c r="BR71" s="415"/>
      <c r="BS71" s="415"/>
      <c r="BT71" s="415"/>
      <c r="BU71" s="365"/>
      <c r="BV71" s="365"/>
    </row>
    <row r="72" spans="1:76" ht="24" customHeight="1">
      <c r="A72" s="499" t="s">
        <v>627</v>
      </c>
      <c r="B72" s="507">
        <v>470</v>
      </c>
      <c r="C72" s="579"/>
      <c r="D72" s="579"/>
      <c r="E72" s="579"/>
      <c r="F72" s="586"/>
      <c r="G72" s="579"/>
      <c r="H72" s="579"/>
      <c r="I72" s="579"/>
      <c r="J72" s="579"/>
      <c r="K72" s="586"/>
      <c r="L72" s="579"/>
      <c r="M72" s="579"/>
      <c r="N72" s="579"/>
      <c r="O72" s="579"/>
      <c r="P72" s="586"/>
      <c r="Q72" s="579"/>
      <c r="R72" s="579"/>
      <c r="S72" s="579"/>
      <c r="T72" s="579"/>
      <c r="U72" s="586"/>
      <c r="V72" s="579"/>
      <c r="W72" s="579"/>
      <c r="X72" s="579"/>
      <c r="Y72" s="579"/>
      <c r="Z72" s="579"/>
      <c r="AA72" s="579"/>
      <c r="AB72" s="579"/>
      <c r="AC72" s="579"/>
      <c r="AD72" s="579"/>
      <c r="AE72" s="579"/>
      <c r="AF72" s="586"/>
      <c r="AG72" s="579"/>
      <c r="AH72" s="579"/>
      <c r="AI72" s="579"/>
      <c r="AJ72" s="579"/>
      <c r="AK72" s="586"/>
      <c r="AL72" s="579"/>
      <c r="AM72" s="579"/>
      <c r="AN72" s="579"/>
      <c r="AO72" s="579"/>
      <c r="AP72" s="586"/>
      <c r="AQ72" s="579"/>
      <c r="AR72" s="579"/>
      <c r="AS72" s="579"/>
      <c r="AT72" s="579"/>
      <c r="AU72" s="580"/>
      <c r="AV72" s="579"/>
      <c r="AW72" s="579"/>
      <c r="AX72" s="579"/>
      <c r="AY72" s="579"/>
      <c r="AZ72" s="579"/>
      <c r="BA72" s="579"/>
      <c r="BB72" s="579"/>
      <c r="BC72" s="579"/>
      <c r="BD72" s="586"/>
      <c r="BE72" s="579"/>
      <c r="BF72" s="579"/>
      <c r="BG72" s="579"/>
      <c r="BH72" s="579"/>
      <c r="BI72" s="579"/>
      <c r="BJ72" s="586"/>
      <c r="BK72" s="579"/>
      <c r="BL72" s="579"/>
      <c r="BM72" s="579"/>
      <c r="BN72" s="579"/>
      <c r="BO72" s="579"/>
      <c r="BP72" s="579"/>
      <c r="BQ72" s="428"/>
      <c r="BR72" s="415"/>
      <c r="BS72" s="415"/>
      <c r="BT72" s="415"/>
      <c r="BU72" s="365"/>
      <c r="BV72" s="365"/>
    </row>
    <row r="73" spans="1:76" ht="24" customHeight="1">
      <c r="A73" s="499" t="s">
        <v>908</v>
      </c>
      <c r="B73" s="507">
        <v>490</v>
      </c>
      <c r="C73" s="579"/>
      <c r="D73" s="579"/>
      <c r="E73" s="579"/>
      <c r="F73" s="586"/>
      <c r="G73" s="579"/>
      <c r="H73" s="579"/>
      <c r="I73" s="579"/>
      <c r="J73" s="579"/>
      <c r="K73" s="586"/>
      <c r="L73" s="579"/>
      <c r="M73" s="579"/>
      <c r="N73" s="579"/>
      <c r="O73" s="579"/>
      <c r="P73" s="586"/>
      <c r="Q73" s="579"/>
      <c r="R73" s="579"/>
      <c r="S73" s="579"/>
      <c r="T73" s="579"/>
      <c r="U73" s="586"/>
      <c r="V73" s="579"/>
      <c r="W73" s="579"/>
      <c r="X73" s="579"/>
      <c r="Y73" s="579"/>
      <c r="Z73" s="579"/>
      <c r="AA73" s="579"/>
      <c r="AB73" s="579"/>
      <c r="AC73" s="579"/>
      <c r="AD73" s="579"/>
      <c r="AE73" s="579"/>
      <c r="AF73" s="586"/>
      <c r="AG73" s="579"/>
      <c r="AH73" s="579"/>
      <c r="AI73" s="579"/>
      <c r="AJ73" s="579"/>
      <c r="AK73" s="586"/>
      <c r="AL73" s="579"/>
      <c r="AM73" s="579"/>
      <c r="AN73" s="579"/>
      <c r="AO73" s="579"/>
      <c r="AP73" s="586"/>
      <c r="AQ73" s="579"/>
      <c r="AR73" s="579"/>
      <c r="AS73" s="579"/>
      <c r="AT73" s="579"/>
      <c r="AU73" s="580"/>
      <c r="AV73" s="579"/>
      <c r="AW73" s="579"/>
      <c r="AX73" s="579"/>
      <c r="AY73" s="579"/>
      <c r="AZ73" s="579"/>
      <c r="BA73" s="579"/>
      <c r="BB73" s="579"/>
      <c r="BC73" s="579"/>
      <c r="BD73" s="586"/>
      <c r="BE73" s="579"/>
      <c r="BF73" s="579"/>
      <c r="BG73" s="579"/>
      <c r="BH73" s="579"/>
      <c r="BI73" s="579"/>
      <c r="BJ73" s="586"/>
      <c r="BK73" s="579"/>
      <c r="BL73" s="579"/>
      <c r="BM73" s="579"/>
      <c r="BN73" s="579"/>
      <c r="BO73" s="579"/>
      <c r="BP73" s="579"/>
      <c r="BQ73" s="428"/>
      <c r="BR73" s="419"/>
      <c r="BS73" s="419"/>
      <c r="BT73" s="415"/>
      <c r="BU73" s="365"/>
      <c r="BV73" s="365"/>
      <c r="BW73" s="365"/>
    </row>
    <row r="74" spans="1:76" ht="24" customHeight="1">
      <c r="A74" s="499" t="s">
        <v>628</v>
      </c>
      <c r="B74" s="507">
        <v>500</v>
      </c>
      <c r="C74" s="579"/>
      <c r="D74" s="579"/>
      <c r="E74" s="579"/>
      <c r="F74" s="586"/>
      <c r="G74" s="579"/>
      <c r="H74" s="579"/>
      <c r="I74" s="579"/>
      <c r="J74" s="579"/>
      <c r="K74" s="586"/>
      <c r="L74" s="579"/>
      <c r="M74" s="579"/>
      <c r="N74" s="579"/>
      <c r="O74" s="579"/>
      <c r="P74" s="586"/>
      <c r="Q74" s="579"/>
      <c r="R74" s="579"/>
      <c r="S74" s="579"/>
      <c r="T74" s="579"/>
      <c r="U74" s="586"/>
      <c r="V74" s="579"/>
      <c r="W74" s="579"/>
      <c r="X74" s="579"/>
      <c r="Y74" s="579"/>
      <c r="Z74" s="579"/>
      <c r="AA74" s="579"/>
      <c r="AB74" s="579"/>
      <c r="AC74" s="579"/>
      <c r="AD74" s="579"/>
      <c r="AE74" s="579"/>
      <c r="AF74" s="586"/>
      <c r="AG74" s="579"/>
      <c r="AH74" s="579"/>
      <c r="AI74" s="579"/>
      <c r="AJ74" s="579"/>
      <c r="AK74" s="586"/>
      <c r="AL74" s="579"/>
      <c r="AM74" s="579"/>
      <c r="AN74" s="579"/>
      <c r="AO74" s="579"/>
      <c r="AP74" s="586"/>
      <c r="AQ74" s="579"/>
      <c r="AR74" s="579"/>
      <c r="AS74" s="579"/>
      <c r="AT74" s="579"/>
      <c r="AU74" s="580"/>
      <c r="AV74" s="579"/>
      <c r="AW74" s="579"/>
      <c r="AX74" s="579"/>
      <c r="AY74" s="579"/>
      <c r="AZ74" s="579"/>
      <c r="BA74" s="579"/>
      <c r="BB74" s="579"/>
      <c r="BC74" s="579"/>
      <c r="BD74" s="586"/>
      <c r="BE74" s="579"/>
      <c r="BF74" s="579"/>
      <c r="BG74" s="579"/>
      <c r="BH74" s="579"/>
      <c r="BI74" s="579"/>
      <c r="BJ74" s="586"/>
      <c r="BK74" s="579"/>
      <c r="BL74" s="579"/>
      <c r="BM74" s="579"/>
      <c r="BN74" s="579"/>
      <c r="BO74" s="579"/>
      <c r="BP74" s="579"/>
      <c r="BQ74" s="428"/>
      <c r="BR74" s="419"/>
      <c r="BS74" s="419"/>
      <c r="BT74" s="419"/>
      <c r="BU74" s="365"/>
      <c r="BV74" s="365"/>
    </row>
    <row r="75" spans="1:76" s="409" customFormat="1" ht="24" customHeight="1">
      <c r="A75" s="502" t="s">
        <v>629</v>
      </c>
      <c r="B75" s="507">
        <v>510</v>
      </c>
      <c r="C75" s="579"/>
      <c r="D75" s="579"/>
      <c r="E75" s="579"/>
      <c r="F75" s="586"/>
      <c r="G75" s="579"/>
      <c r="H75" s="579"/>
      <c r="I75" s="579"/>
      <c r="J75" s="579"/>
      <c r="K75" s="586"/>
      <c r="L75" s="579"/>
      <c r="M75" s="579"/>
      <c r="N75" s="579"/>
      <c r="O75" s="579"/>
      <c r="P75" s="586"/>
      <c r="Q75" s="579"/>
      <c r="R75" s="579"/>
      <c r="S75" s="579"/>
      <c r="T75" s="579"/>
      <c r="U75" s="586"/>
      <c r="V75" s="579"/>
      <c r="W75" s="579"/>
      <c r="X75" s="579"/>
      <c r="Y75" s="579"/>
      <c r="Z75" s="579"/>
      <c r="AA75" s="579"/>
      <c r="AB75" s="579"/>
      <c r="AC75" s="579"/>
      <c r="AD75" s="579"/>
      <c r="AE75" s="579"/>
      <c r="AF75" s="586"/>
      <c r="AG75" s="579"/>
      <c r="AH75" s="579"/>
      <c r="AI75" s="579"/>
      <c r="AJ75" s="579"/>
      <c r="AK75" s="586"/>
      <c r="AL75" s="579"/>
      <c r="AM75" s="579"/>
      <c r="AN75" s="579"/>
      <c r="AO75" s="579"/>
      <c r="AP75" s="586"/>
      <c r="AQ75" s="579"/>
      <c r="AR75" s="579"/>
      <c r="AS75" s="579"/>
      <c r="AT75" s="579"/>
      <c r="AU75" s="586"/>
      <c r="AV75" s="579"/>
      <c r="AW75" s="579"/>
      <c r="AX75" s="579"/>
      <c r="AY75" s="579"/>
      <c r="AZ75" s="579"/>
      <c r="BA75" s="579"/>
      <c r="BB75" s="579"/>
      <c r="BC75" s="579"/>
      <c r="BD75" s="586"/>
      <c r="BE75" s="579"/>
      <c r="BF75" s="579"/>
      <c r="BG75" s="579"/>
      <c r="BH75" s="579"/>
      <c r="BI75" s="579"/>
      <c r="BJ75" s="586"/>
      <c r="BK75" s="579"/>
      <c r="BL75" s="579"/>
      <c r="BM75" s="579"/>
      <c r="BN75" s="579"/>
      <c r="BO75" s="579"/>
      <c r="BP75" s="579"/>
      <c r="BQ75" s="428"/>
      <c r="BR75" s="419"/>
      <c r="BS75" s="419"/>
      <c r="BT75" s="419"/>
      <c r="BU75" s="365"/>
      <c r="BV75" s="365"/>
      <c r="BW75" s="435"/>
    </row>
    <row r="76" spans="1:76" ht="24" customHeight="1">
      <c r="A76" s="505" t="s">
        <v>630</v>
      </c>
      <c r="B76" s="507">
        <v>520</v>
      </c>
      <c r="C76" s="579"/>
      <c r="D76" s="579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/>
      <c r="AX76" s="579"/>
      <c r="AY76" s="579"/>
      <c r="AZ76" s="579"/>
      <c r="BA76" s="579"/>
      <c r="BB76" s="579"/>
      <c r="BC76" s="579"/>
      <c r="BD76" s="579"/>
      <c r="BE76" s="579"/>
      <c r="BF76" s="579"/>
      <c r="BG76" s="579"/>
      <c r="BH76" s="579"/>
      <c r="BI76" s="579"/>
      <c r="BJ76" s="579"/>
      <c r="BK76" s="579"/>
      <c r="BL76" s="579"/>
      <c r="BM76" s="579"/>
      <c r="BN76" s="579"/>
      <c r="BO76" s="579"/>
      <c r="BP76" s="579"/>
      <c r="BQ76" s="538"/>
      <c r="BR76" s="419"/>
      <c r="BS76" s="419"/>
      <c r="BT76" s="419"/>
      <c r="BU76" s="365"/>
      <c r="BV76" s="365"/>
    </row>
    <row r="77" spans="1:76" ht="24" customHeight="1">
      <c r="A77" s="506" t="s">
        <v>631</v>
      </c>
      <c r="B77" s="507"/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594"/>
      <c r="V77" s="594"/>
      <c r="W77" s="594"/>
      <c r="X77" s="594"/>
      <c r="Y77" s="594"/>
      <c r="Z77" s="594"/>
      <c r="AA77" s="594"/>
      <c r="AB77" s="594"/>
      <c r="AC77" s="594"/>
      <c r="AD77" s="594"/>
      <c r="AE77" s="594"/>
      <c r="AF77" s="594"/>
      <c r="AG77" s="594"/>
      <c r="AH77" s="594"/>
      <c r="AI77" s="594"/>
      <c r="AJ77" s="594"/>
      <c r="AK77" s="594"/>
      <c r="AL77" s="594"/>
      <c r="AM77" s="594"/>
      <c r="AN77" s="594"/>
      <c r="AO77" s="594"/>
      <c r="AP77" s="594"/>
      <c r="AQ77" s="594"/>
      <c r="AR77" s="594"/>
      <c r="AS77" s="594"/>
      <c r="AT77" s="594"/>
      <c r="AU77" s="594"/>
      <c r="AV77" s="594"/>
      <c r="AW77" s="593"/>
      <c r="AX77" s="594"/>
      <c r="AY77" s="594"/>
      <c r="AZ77" s="594"/>
      <c r="BA77" s="594"/>
      <c r="BB77" s="594"/>
      <c r="BC77" s="594"/>
      <c r="BD77" s="594"/>
      <c r="BE77" s="594"/>
      <c r="BF77" s="594"/>
      <c r="BG77" s="593"/>
      <c r="BH77" s="593"/>
      <c r="BI77" s="593"/>
      <c r="BJ77" s="594"/>
      <c r="BK77" s="594"/>
      <c r="BL77" s="594"/>
      <c r="BM77" s="594"/>
      <c r="BN77" s="594"/>
      <c r="BO77" s="594"/>
      <c r="BP77" s="593"/>
      <c r="BQ77" s="367"/>
      <c r="BR77" s="504"/>
      <c r="BS77" s="504"/>
      <c r="BT77" s="493"/>
    </row>
    <row r="78" spans="1:76" ht="24" customHeight="1">
      <c r="A78" s="502" t="s">
        <v>632</v>
      </c>
      <c r="B78" s="507">
        <v>530</v>
      </c>
      <c r="C78" s="579"/>
      <c r="D78" s="579"/>
      <c r="E78" s="579"/>
      <c r="F78" s="579"/>
      <c r="G78" s="579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79"/>
      <c r="U78" s="579"/>
      <c r="V78" s="579"/>
      <c r="W78" s="579"/>
      <c r="X78" s="579"/>
      <c r="Y78" s="579"/>
      <c r="Z78" s="579"/>
      <c r="AA78" s="579"/>
      <c r="AB78" s="579"/>
      <c r="AC78" s="579"/>
      <c r="AD78" s="579"/>
      <c r="AE78" s="579"/>
      <c r="AF78" s="579"/>
      <c r="AG78" s="579"/>
      <c r="AH78" s="579"/>
      <c r="AI78" s="579"/>
      <c r="AJ78" s="579"/>
      <c r="AK78" s="579"/>
      <c r="AL78" s="579"/>
      <c r="AM78" s="579"/>
      <c r="AN78" s="579"/>
      <c r="AO78" s="579"/>
      <c r="AP78" s="579"/>
      <c r="AQ78" s="579"/>
      <c r="AR78" s="579"/>
      <c r="AS78" s="579"/>
      <c r="AT78" s="579"/>
      <c r="AU78" s="579"/>
      <c r="AV78" s="579"/>
      <c r="AW78" s="579"/>
      <c r="AX78" s="579"/>
      <c r="AY78" s="579"/>
      <c r="AZ78" s="579"/>
      <c r="BA78" s="579"/>
      <c r="BB78" s="579"/>
      <c r="BC78" s="579"/>
      <c r="BD78" s="579"/>
      <c r="BE78" s="579"/>
      <c r="BF78" s="579"/>
      <c r="BG78" s="579"/>
      <c r="BH78" s="579"/>
      <c r="BI78" s="579"/>
      <c r="BJ78" s="579"/>
      <c r="BK78" s="579"/>
      <c r="BL78" s="579"/>
      <c r="BM78" s="579"/>
      <c r="BN78" s="579"/>
      <c r="BO78" s="579"/>
      <c r="BP78" s="579"/>
      <c r="BQ78" s="428"/>
      <c r="BR78" s="415"/>
      <c r="BS78" s="415"/>
      <c r="BT78" s="419"/>
      <c r="BU78" s="365"/>
      <c r="BV78" s="365"/>
    </row>
    <row r="79" spans="1:76" ht="24" customHeight="1">
      <c r="A79" s="502" t="s">
        <v>633</v>
      </c>
      <c r="B79" s="507">
        <v>540</v>
      </c>
      <c r="C79" s="579"/>
      <c r="D79" s="579"/>
      <c r="E79" s="579"/>
      <c r="F79" s="579"/>
      <c r="G79" s="579"/>
      <c r="H79" s="579"/>
      <c r="I79" s="579"/>
      <c r="J79" s="579"/>
      <c r="K79" s="579"/>
      <c r="L79" s="579"/>
      <c r="M79" s="579"/>
      <c r="N79" s="579"/>
      <c r="O79" s="579"/>
      <c r="P79" s="579"/>
      <c r="Q79" s="579"/>
      <c r="R79" s="579"/>
      <c r="S79" s="579"/>
      <c r="T79" s="579"/>
      <c r="U79" s="579"/>
      <c r="V79" s="579"/>
      <c r="W79" s="579"/>
      <c r="X79" s="579"/>
      <c r="Y79" s="579"/>
      <c r="Z79" s="579"/>
      <c r="AA79" s="579"/>
      <c r="AB79" s="579"/>
      <c r="AC79" s="579"/>
      <c r="AD79" s="579"/>
      <c r="AE79" s="579"/>
      <c r="AF79" s="579"/>
      <c r="AG79" s="579"/>
      <c r="AH79" s="579"/>
      <c r="AI79" s="579"/>
      <c r="AJ79" s="579"/>
      <c r="AK79" s="579"/>
      <c r="AL79" s="579"/>
      <c r="AM79" s="579"/>
      <c r="AN79" s="579"/>
      <c r="AO79" s="579"/>
      <c r="AP79" s="579"/>
      <c r="AQ79" s="579"/>
      <c r="AR79" s="579"/>
      <c r="AS79" s="579"/>
      <c r="AT79" s="579"/>
      <c r="AU79" s="579"/>
      <c r="AV79" s="579"/>
      <c r="AW79" s="579"/>
      <c r="AX79" s="579"/>
      <c r="AY79" s="579"/>
      <c r="AZ79" s="579"/>
      <c r="BA79" s="579"/>
      <c r="BB79" s="579"/>
      <c r="BC79" s="579"/>
      <c r="BD79" s="579"/>
      <c r="BE79" s="579"/>
      <c r="BF79" s="579"/>
      <c r="BG79" s="579"/>
      <c r="BH79" s="579"/>
      <c r="BI79" s="579"/>
      <c r="BJ79" s="579"/>
      <c r="BK79" s="579"/>
      <c r="BL79" s="579"/>
      <c r="BM79" s="579"/>
      <c r="BN79" s="579"/>
      <c r="BO79" s="579"/>
      <c r="BP79" s="579"/>
      <c r="BQ79" s="428"/>
      <c r="BR79" s="415"/>
      <c r="BS79" s="415"/>
      <c r="BT79" s="419"/>
      <c r="BU79" s="365"/>
      <c r="BV79" s="365"/>
    </row>
    <row r="80" spans="1:76" ht="24" customHeight="1">
      <c r="A80" s="502" t="s">
        <v>686</v>
      </c>
      <c r="B80" s="507">
        <v>550</v>
      </c>
      <c r="C80" s="579"/>
      <c r="D80" s="579"/>
      <c r="E80" s="579"/>
      <c r="F80" s="586"/>
      <c r="G80" s="579"/>
      <c r="H80" s="579"/>
      <c r="I80" s="579"/>
      <c r="J80" s="579"/>
      <c r="K80" s="586"/>
      <c r="L80" s="579"/>
      <c r="M80" s="579"/>
      <c r="N80" s="579"/>
      <c r="O80" s="579"/>
      <c r="P80" s="586"/>
      <c r="Q80" s="579"/>
      <c r="R80" s="579"/>
      <c r="S80" s="579"/>
      <c r="T80" s="579"/>
      <c r="U80" s="586"/>
      <c r="V80" s="579"/>
      <c r="W80" s="579"/>
      <c r="X80" s="579"/>
      <c r="Y80" s="579"/>
      <c r="Z80" s="579"/>
      <c r="AA80" s="579"/>
      <c r="AB80" s="579"/>
      <c r="AC80" s="579"/>
      <c r="AD80" s="579"/>
      <c r="AE80" s="579"/>
      <c r="AF80" s="581"/>
      <c r="AG80" s="579"/>
      <c r="AH80" s="579"/>
      <c r="AI80" s="579"/>
      <c r="AJ80" s="579"/>
      <c r="AK80" s="581"/>
      <c r="AL80" s="579"/>
      <c r="AM80" s="579"/>
      <c r="AN80" s="579"/>
      <c r="AO80" s="579"/>
      <c r="AP80" s="581"/>
      <c r="AQ80" s="579"/>
      <c r="AR80" s="579"/>
      <c r="AS80" s="579"/>
      <c r="AT80" s="579"/>
      <c r="AU80" s="581"/>
      <c r="AV80" s="579"/>
      <c r="AW80" s="579"/>
      <c r="AX80" s="579"/>
      <c r="AY80" s="579"/>
      <c r="AZ80" s="579"/>
      <c r="BA80" s="579"/>
      <c r="BB80" s="579"/>
      <c r="BC80" s="579"/>
      <c r="BD80" s="586"/>
      <c r="BE80" s="579"/>
      <c r="BF80" s="579"/>
      <c r="BG80" s="579"/>
      <c r="BH80" s="579"/>
      <c r="BI80" s="579"/>
      <c r="BJ80" s="581"/>
      <c r="BK80" s="579"/>
      <c r="BL80" s="579"/>
      <c r="BM80" s="579"/>
      <c r="BN80" s="579"/>
      <c r="BO80" s="579"/>
      <c r="BP80" s="579"/>
      <c r="BQ80" s="428"/>
      <c r="BR80" s="415"/>
      <c r="BS80" s="415"/>
      <c r="BT80" s="415"/>
      <c r="BU80" s="365"/>
      <c r="BV80" s="365"/>
    </row>
    <row r="81" spans="1:74" ht="24" customHeight="1">
      <c r="A81" s="502" t="s">
        <v>635</v>
      </c>
      <c r="B81" s="507">
        <v>560</v>
      </c>
      <c r="C81" s="579"/>
      <c r="D81" s="579"/>
      <c r="E81" s="579"/>
      <c r="F81" s="586"/>
      <c r="G81" s="579"/>
      <c r="H81" s="579"/>
      <c r="I81" s="579"/>
      <c r="J81" s="579"/>
      <c r="K81" s="586"/>
      <c r="L81" s="579"/>
      <c r="M81" s="579"/>
      <c r="N81" s="579"/>
      <c r="O81" s="579"/>
      <c r="P81" s="586"/>
      <c r="Q81" s="579"/>
      <c r="R81" s="579"/>
      <c r="S81" s="579"/>
      <c r="T81" s="579"/>
      <c r="U81" s="586"/>
      <c r="V81" s="579"/>
      <c r="W81" s="579"/>
      <c r="X81" s="579"/>
      <c r="Y81" s="579"/>
      <c r="Z81" s="579"/>
      <c r="AA81" s="579"/>
      <c r="AB81" s="579"/>
      <c r="AC81" s="579"/>
      <c r="AD81" s="579"/>
      <c r="AE81" s="579"/>
      <c r="AF81" s="581"/>
      <c r="AG81" s="579"/>
      <c r="AH81" s="579"/>
      <c r="AI81" s="579"/>
      <c r="AJ81" s="579"/>
      <c r="AK81" s="581"/>
      <c r="AL81" s="579"/>
      <c r="AM81" s="579"/>
      <c r="AN81" s="579"/>
      <c r="AO81" s="579"/>
      <c r="AP81" s="581"/>
      <c r="AQ81" s="579"/>
      <c r="AR81" s="579"/>
      <c r="AS81" s="579"/>
      <c r="AT81" s="579"/>
      <c r="AU81" s="581"/>
      <c r="AV81" s="579"/>
      <c r="AW81" s="579"/>
      <c r="AX81" s="579"/>
      <c r="AY81" s="579"/>
      <c r="AZ81" s="579"/>
      <c r="BA81" s="579"/>
      <c r="BB81" s="579"/>
      <c r="BC81" s="579"/>
      <c r="BD81" s="586"/>
      <c r="BE81" s="579"/>
      <c r="BF81" s="579"/>
      <c r="BG81" s="579"/>
      <c r="BH81" s="579"/>
      <c r="BI81" s="579"/>
      <c r="BJ81" s="581"/>
      <c r="BK81" s="579"/>
      <c r="BL81" s="579"/>
      <c r="BM81" s="579"/>
      <c r="BN81" s="579"/>
      <c r="BO81" s="579"/>
      <c r="BP81" s="579"/>
      <c r="BQ81" s="428"/>
      <c r="BR81" s="415"/>
      <c r="BS81" s="415"/>
      <c r="BT81" s="415"/>
      <c r="BU81" s="365"/>
      <c r="BV81" s="365"/>
    </row>
    <row r="82" spans="1:74" ht="24" customHeight="1">
      <c r="A82" s="509" t="s">
        <v>687</v>
      </c>
      <c r="B82" s="507">
        <v>570</v>
      </c>
      <c r="C82" s="579"/>
      <c r="D82" s="579"/>
      <c r="E82" s="579"/>
      <c r="F82" s="579"/>
      <c r="G82" s="579"/>
      <c r="H82" s="579"/>
      <c r="I82" s="579"/>
      <c r="J82" s="579"/>
      <c r="K82" s="579"/>
      <c r="L82" s="579"/>
      <c r="M82" s="579"/>
      <c r="N82" s="579"/>
      <c r="O82" s="579"/>
      <c r="P82" s="579"/>
      <c r="Q82" s="579"/>
      <c r="R82" s="579"/>
      <c r="S82" s="579"/>
      <c r="T82" s="579"/>
      <c r="U82" s="579"/>
      <c r="V82" s="579"/>
      <c r="W82" s="579"/>
      <c r="X82" s="579"/>
      <c r="Y82" s="579"/>
      <c r="Z82" s="579"/>
      <c r="AA82" s="579"/>
      <c r="AB82" s="579"/>
      <c r="AC82" s="579"/>
      <c r="AD82" s="579"/>
      <c r="AE82" s="57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579"/>
      <c r="AV82" s="579"/>
      <c r="AW82" s="579"/>
      <c r="AX82" s="579"/>
      <c r="AY82" s="579"/>
      <c r="AZ82" s="579"/>
      <c r="BA82" s="579"/>
      <c r="BB82" s="579"/>
      <c r="BC82" s="579"/>
      <c r="BD82" s="579"/>
      <c r="BE82" s="579"/>
      <c r="BF82" s="579"/>
      <c r="BG82" s="579"/>
      <c r="BH82" s="579"/>
      <c r="BI82" s="579"/>
      <c r="BJ82" s="579"/>
      <c r="BK82" s="579"/>
      <c r="BL82" s="579"/>
      <c r="BM82" s="579"/>
      <c r="BN82" s="579"/>
      <c r="BO82" s="579"/>
      <c r="BP82" s="579"/>
      <c r="BQ82" s="428"/>
      <c r="BR82" s="415"/>
      <c r="BS82" s="415"/>
      <c r="BU82" s="365"/>
      <c r="BV82" s="365"/>
    </row>
    <row r="83" spans="1:74" ht="24" customHeight="1">
      <c r="A83" s="510" t="s">
        <v>688</v>
      </c>
      <c r="B83" s="507">
        <v>580</v>
      </c>
      <c r="C83" s="579"/>
      <c r="D83" s="579"/>
      <c r="E83" s="579"/>
      <c r="F83" s="579"/>
      <c r="G83" s="579"/>
      <c r="H83" s="579"/>
      <c r="I83" s="579"/>
      <c r="J83" s="579"/>
      <c r="K83" s="579"/>
      <c r="L83" s="579"/>
      <c r="M83" s="579"/>
      <c r="N83" s="579"/>
      <c r="O83" s="579"/>
      <c r="P83" s="579"/>
      <c r="Q83" s="579"/>
      <c r="R83" s="579"/>
      <c r="S83" s="579"/>
      <c r="T83" s="579"/>
      <c r="U83" s="579"/>
      <c r="V83" s="579"/>
      <c r="W83" s="579"/>
      <c r="X83" s="579"/>
      <c r="Y83" s="579"/>
      <c r="Z83" s="579"/>
      <c r="AA83" s="579"/>
      <c r="AB83" s="579"/>
      <c r="AC83" s="579"/>
      <c r="AD83" s="579"/>
      <c r="AE83" s="579"/>
      <c r="AF83" s="579"/>
      <c r="AG83" s="579"/>
      <c r="AH83" s="579"/>
      <c r="AI83" s="579"/>
      <c r="AJ83" s="579"/>
      <c r="AK83" s="579"/>
      <c r="AL83" s="579"/>
      <c r="AM83" s="579"/>
      <c r="AN83" s="579"/>
      <c r="AO83" s="579"/>
      <c r="AP83" s="579"/>
      <c r="AQ83" s="579"/>
      <c r="AR83" s="579"/>
      <c r="AS83" s="579"/>
      <c r="AT83" s="579"/>
      <c r="AU83" s="579"/>
      <c r="AV83" s="579"/>
      <c r="AW83" s="579"/>
      <c r="AX83" s="579"/>
      <c r="AY83" s="579"/>
      <c r="AZ83" s="579"/>
      <c r="BA83" s="579"/>
      <c r="BB83" s="579"/>
      <c r="BC83" s="579"/>
      <c r="BD83" s="579"/>
      <c r="BE83" s="579"/>
      <c r="BF83" s="579"/>
      <c r="BG83" s="579"/>
      <c r="BH83" s="579"/>
      <c r="BI83" s="579"/>
      <c r="BJ83" s="579"/>
      <c r="BK83" s="579"/>
      <c r="BL83" s="579"/>
      <c r="BM83" s="579"/>
      <c r="BN83" s="579"/>
      <c r="BO83" s="579"/>
      <c r="BP83" s="579"/>
      <c r="BQ83" s="428"/>
      <c r="BR83" s="415"/>
      <c r="BS83" s="415"/>
      <c r="BU83" s="365"/>
      <c r="BV83" s="365"/>
    </row>
    <row r="84" spans="1:74" ht="24" customHeight="1">
      <c r="A84" s="509" t="s">
        <v>689</v>
      </c>
      <c r="B84" s="507">
        <v>590</v>
      </c>
      <c r="C84" s="579"/>
      <c r="D84" s="579"/>
      <c r="E84" s="579"/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/>
      <c r="AX84" s="579"/>
      <c r="AY84" s="579"/>
      <c r="AZ84" s="579"/>
      <c r="BA84" s="579"/>
      <c r="BB84" s="579"/>
      <c r="BC84" s="579"/>
      <c r="BD84" s="579"/>
      <c r="BE84" s="579"/>
      <c r="BF84" s="579"/>
      <c r="BG84" s="579"/>
      <c r="BH84" s="579"/>
      <c r="BI84" s="579"/>
      <c r="BJ84" s="579"/>
      <c r="BK84" s="579"/>
      <c r="BL84" s="579"/>
      <c r="BM84" s="579"/>
      <c r="BN84" s="579"/>
      <c r="BO84" s="579"/>
      <c r="BP84" s="579"/>
      <c r="BQ84" s="428"/>
      <c r="BR84" s="415"/>
      <c r="BS84" s="415"/>
      <c r="BU84" s="365"/>
      <c r="BV84" s="365"/>
    </row>
    <row r="85" spans="1:74" ht="24" customHeight="1">
      <c r="A85" s="510" t="s">
        <v>690</v>
      </c>
      <c r="B85" s="507">
        <v>600</v>
      </c>
      <c r="C85" s="579"/>
      <c r="D85" s="579"/>
      <c r="E85" s="579"/>
      <c r="F85" s="579"/>
      <c r="G85" s="579"/>
      <c r="H85" s="579"/>
      <c r="I85" s="579"/>
      <c r="J85" s="579"/>
      <c r="K85" s="579"/>
      <c r="L85" s="579"/>
      <c r="M85" s="579"/>
      <c r="N85" s="579"/>
      <c r="O85" s="579"/>
      <c r="P85" s="579"/>
      <c r="Q85" s="579"/>
      <c r="R85" s="579"/>
      <c r="S85" s="579"/>
      <c r="T85" s="579"/>
      <c r="U85" s="579"/>
      <c r="V85" s="579"/>
      <c r="W85" s="579"/>
      <c r="X85" s="579"/>
      <c r="Y85" s="579"/>
      <c r="Z85" s="579"/>
      <c r="AA85" s="579"/>
      <c r="AB85" s="579"/>
      <c r="AC85" s="579"/>
      <c r="AD85" s="579"/>
      <c r="AE85" s="579"/>
      <c r="AF85" s="579"/>
      <c r="AG85" s="579"/>
      <c r="AH85" s="579"/>
      <c r="AI85" s="579"/>
      <c r="AJ85" s="579"/>
      <c r="AK85" s="579"/>
      <c r="AL85" s="579"/>
      <c r="AM85" s="579"/>
      <c r="AN85" s="579"/>
      <c r="AO85" s="579"/>
      <c r="AP85" s="579"/>
      <c r="AQ85" s="579"/>
      <c r="AR85" s="579"/>
      <c r="AS85" s="579"/>
      <c r="AT85" s="579"/>
      <c r="AU85" s="579"/>
      <c r="AV85" s="579"/>
      <c r="AW85" s="579"/>
      <c r="AX85" s="579"/>
      <c r="AY85" s="579"/>
      <c r="AZ85" s="579"/>
      <c r="BA85" s="579"/>
      <c r="BB85" s="579"/>
      <c r="BC85" s="579"/>
      <c r="BD85" s="579"/>
      <c r="BE85" s="579"/>
      <c r="BF85" s="579"/>
      <c r="BG85" s="579"/>
      <c r="BH85" s="579"/>
      <c r="BI85" s="579"/>
      <c r="BJ85" s="579"/>
      <c r="BK85" s="579"/>
      <c r="BL85" s="579"/>
      <c r="BM85" s="579"/>
      <c r="BN85" s="579"/>
      <c r="BO85" s="579"/>
      <c r="BP85" s="579"/>
      <c r="BQ85" s="428"/>
      <c r="BR85" s="415"/>
      <c r="BS85" s="415"/>
      <c r="BU85" s="365"/>
      <c r="BV85" s="365"/>
    </row>
    <row r="86" spans="1:74" ht="24" customHeight="1">
      <c r="A86" s="509" t="s">
        <v>691</v>
      </c>
      <c r="B86" s="507">
        <v>610</v>
      </c>
      <c r="C86" s="579"/>
      <c r="D86" s="579"/>
      <c r="E86" s="579"/>
      <c r="F86" s="579"/>
      <c r="G86" s="579"/>
      <c r="H86" s="579"/>
      <c r="I86" s="579"/>
      <c r="J86" s="579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579"/>
      <c r="AH86" s="579"/>
      <c r="AI86" s="579"/>
      <c r="AJ86" s="579"/>
      <c r="AK86" s="579"/>
      <c r="AL86" s="579"/>
      <c r="AM86" s="579"/>
      <c r="AN86" s="579"/>
      <c r="AO86" s="579"/>
      <c r="AP86" s="579"/>
      <c r="AQ86" s="579"/>
      <c r="AR86" s="579"/>
      <c r="AS86" s="579"/>
      <c r="AT86" s="579"/>
      <c r="AU86" s="579"/>
      <c r="AV86" s="579"/>
      <c r="AW86" s="579"/>
      <c r="AX86" s="579"/>
      <c r="AY86" s="579"/>
      <c r="AZ86" s="579"/>
      <c r="BA86" s="579"/>
      <c r="BB86" s="579"/>
      <c r="BC86" s="579"/>
      <c r="BD86" s="579"/>
      <c r="BE86" s="579"/>
      <c r="BF86" s="579"/>
      <c r="BG86" s="579"/>
      <c r="BH86" s="579"/>
      <c r="BI86" s="579"/>
      <c r="BJ86" s="579"/>
      <c r="BK86" s="579"/>
      <c r="BL86" s="579"/>
      <c r="BM86" s="579"/>
      <c r="BN86" s="579"/>
      <c r="BO86" s="579"/>
      <c r="BP86" s="579"/>
      <c r="BQ86" s="428"/>
      <c r="BR86" s="415"/>
      <c r="BS86" s="415"/>
      <c r="BU86" s="365"/>
      <c r="BV86" s="365"/>
    </row>
    <row r="87" spans="1:74" ht="24" customHeight="1">
      <c r="A87" s="510" t="s">
        <v>692</v>
      </c>
      <c r="B87" s="507">
        <v>620</v>
      </c>
      <c r="C87" s="579"/>
      <c r="D87" s="579"/>
      <c r="E87" s="579"/>
      <c r="F87" s="579"/>
      <c r="G87" s="579"/>
      <c r="H87" s="579"/>
      <c r="I87" s="579"/>
      <c r="J87" s="579"/>
      <c r="K87" s="579"/>
      <c r="L87" s="579"/>
      <c r="M87" s="579"/>
      <c r="N87" s="579"/>
      <c r="O87" s="579"/>
      <c r="P87" s="579"/>
      <c r="Q87" s="579"/>
      <c r="R87" s="579"/>
      <c r="S87" s="579"/>
      <c r="T87" s="579"/>
      <c r="U87" s="579"/>
      <c r="V87" s="579"/>
      <c r="W87" s="579"/>
      <c r="X87" s="579"/>
      <c r="Y87" s="579"/>
      <c r="Z87" s="579"/>
      <c r="AA87" s="579"/>
      <c r="AB87" s="579"/>
      <c r="AC87" s="579"/>
      <c r="AD87" s="579"/>
      <c r="AE87" s="579"/>
      <c r="AF87" s="579"/>
      <c r="AG87" s="579"/>
      <c r="AH87" s="579"/>
      <c r="AI87" s="579"/>
      <c r="AJ87" s="579"/>
      <c r="AK87" s="579"/>
      <c r="AL87" s="579"/>
      <c r="AM87" s="579"/>
      <c r="AN87" s="579"/>
      <c r="AO87" s="579"/>
      <c r="AP87" s="579"/>
      <c r="AQ87" s="579"/>
      <c r="AR87" s="579"/>
      <c r="AS87" s="579"/>
      <c r="AT87" s="579"/>
      <c r="AU87" s="579"/>
      <c r="AV87" s="579"/>
      <c r="AW87" s="579"/>
      <c r="AX87" s="579"/>
      <c r="AY87" s="579"/>
      <c r="AZ87" s="579"/>
      <c r="BA87" s="579"/>
      <c r="BB87" s="579"/>
      <c r="BC87" s="579"/>
      <c r="BD87" s="579"/>
      <c r="BE87" s="579"/>
      <c r="BF87" s="579"/>
      <c r="BG87" s="579"/>
      <c r="BH87" s="579"/>
      <c r="BI87" s="579"/>
      <c r="BJ87" s="579"/>
      <c r="BK87" s="579"/>
      <c r="BL87" s="579"/>
      <c r="BM87" s="579"/>
      <c r="BN87" s="579"/>
      <c r="BO87" s="579"/>
      <c r="BP87" s="579"/>
      <c r="BQ87" s="428"/>
      <c r="BR87" s="415"/>
      <c r="BS87" s="415"/>
      <c r="BU87" s="365"/>
      <c r="BV87" s="365"/>
    </row>
    <row r="88" spans="1:74" ht="24" customHeight="1">
      <c r="A88" s="509" t="s">
        <v>638</v>
      </c>
      <c r="B88" s="507">
        <v>630</v>
      </c>
      <c r="C88" s="579"/>
      <c r="D88" s="579"/>
      <c r="E88" s="579"/>
      <c r="F88" s="579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  <c r="BB88" s="579"/>
      <c r="BC88" s="579"/>
      <c r="BD88" s="579"/>
      <c r="BE88" s="579"/>
      <c r="BF88" s="579"/>
      <c r="BG88" s="579"/>
      <c r="BH88" s="579"/>
      <c r="BI88" s="579"/>
      <c r="BJ88" s="579"/>
      <c r="BK88" s="579"/>
      <c r="BL88" s="579"/>
      <c r="BM88" s="579"/>
      <c r="BN88" s="579"/>
      <c r="BO88" s="579"/>
      <c r="BP88" s="579"/>
      <c r="BQ88" s="428"/>
      <c r="BR88" s="415"/>
      <c r="BS88" s="415"/>
      <c r="BT88" s="419"/>
      <c r="BU88" s="365"/>
      <c r="BV88" s="365"/>
    </row>
    <row r="89" spans="1:74" ht="24" customHeight="1">
      <c r="A89" s="510" t="s">
        <v>639</v>
      </c>
      <c r="B89" s="507">
        <v>640</v>
      </c>
      <c r="C89" s="579"/>
      <c r="D89" s="579"/>
      <c r="E89" s="579"/>
      <c r="F89" s="579"/>
      <c r="G89" s="579"/>
      <c r="H89" s="579"/>
      <c r="I89" s="579"/>
      <c r="J89" s="579"/>
      <c r="K89" s="579"/>
      <c r="L89" s="579"/>
      <c r="M89" s="579"/>
      <c r="N89" s="579"/>
      <c r="O89" s="579"/>
      <c r="P89" s="579"/>
      <c r="Q89" s="579"/>
      <c r="R89" s="579"/>
      <c r="S89" s="579"/>
      <c r="T89" s="579"/>
      <c r="U89" s="579"/>
      <c r="V89" s="579"/>
      <c r="W89" s="579"/>
      <c r="X89" s="579"/>
      <c r="Y89" s="579"/>
      <c r="Z89" s="579"/>
      <c r="AA89" s="579"/>
      <c r="AB89" s="579"/>
      <c r="AC89" s="579"/>
      <c r="AD89" s="579"/>
      <c r="AE89" s="579"/>
      <c r="AF89" s="579"/>
      <c r="AG89" s="579"/>
      <c r="AH89" s="579"/>
      <c r="AI89" s="579"/>
      <c r="AJ89" s="579"/>
      <c r="AK89" s="579"/>
      <c r="AL89" s="579"/>
      <c r="AM89" s="579"/>
      <c r="AN89" s="579"/>
      <c r="AO89" s="579"/>
      <c r="AP89" s="579"/>
      <c r="AQ89" s="579"/>
      <c r="AR89" s="579"/>
      <c r="AS89" s="579"/>
      <c r="AT89" s="579"/>
      <c r="AU89" s="579"/>
      <c r="AV89" s="579"/>
      <c r="AW89" s="579"/>
      <c r="AX89" s="579"/>
      <c r="AY89" s="579"/>
      <c r="AZ89" s="579"/>
      <c r="BA89" s="579"/>
      <c r="BB89" s="579"/>
      <c r="BC89" s="579"/>
      <c r="BD89" s="579"/>
      <c r="BE89" s="579"/>
      <c r="BF89" s="579"/>
      <c r="BG89" s="579"/>
      <c r="BH89" s="579"/>
      <c r="BI89" s="579"/>
      <c r="BJ89" s="579"/>
      <c r="BK89" s="579"/>
      <c r="BL89" s="579"/>
      <c r="BM89" s="579"/>
      <c r="BN89" s="579"/>
      <c r="BO89" s="579"/>
      <c r="BP89" s="579"/>
      <c r="BQ89" s="428"/>
      <c r="BR89" s="415"/>
      <c r="BS89" s="415"/>
      <c r="BT89" s="419"/>
      <c r="BU89" s="365"/>
      <c r="BV89" s="365"/>
    </row>
    <row r="90" spans="1:74">
      <c r="AU90" s="435"/>
      <c r="AV90" s="435"/>
      <c r="AW90" s="435"/>
      <c r="BL90" s="435"/>
      <c r="BM90" s="435"/>
      <c r="BN90" s="435"/>
      <c r="BO90" s="435"/>
    </row>
    <row r="91" spans="1:74">
      <c r="AU91" s="435"/>
      <c r="AV91" s="435"/>
      <c r="AW91" s="435"/>
      <c r="BL91" s="367"/>
      <c r="BM91" s="435"/>
      <c r="BN91" s="435"/>
      <c r="BO91" s="435"/>
    </row>
    <row r="92" spans="1:74">
      <c r="AU92" s="435"/>
      <c r="AV92" s="435"/>
      <c r="AW92" s="435"/>
      <c r="BL92" s="435"/>
      <c r="BM92" s="435"/>
      <c r="BN92" s="435"/>
      <c r="BO92" s="435"/>
    </row>
    <row r="93" spans="1:74">
      <c r="AU93" s="435"/>
      <c r="AV93" s="435"/>
      <c r="AW93" s="435"/>
      <c r="BL93" s="435"/>
      <c r="BM93" s="435"/>
      <c r="BN93" s="435"/>
      <c r="BO93" s="435"/>
    </row>
    <row r="94" spans="1:74">
      <c r="AU94" s="435"/>
      <c r="AV94" s="435"/>
      <c r="AW94" s="435"/>
      <c r="BL94" s="435"/>
      <c r="BM94" s="435"/>
      <c r="BN94" s="435"/>
      <c r="BO94" s="435"/>
    </row>
    <row r="95" spans="1:74">
      <c r="A95" s="420"/>
    </row>
  </sheetData>
  <sheetProtection password="83E0" sheet="1" objects="1" scenarios="1"/>
  <mergeCells count="80">
    <mergeCell ref="BG13:BG14"/>
    <mergeCell ref="BH13:BI13"/>
    <mergeCell ref="BJ13:BJ14"/>
    <mergeCell ref="BK13:BK14"/>
    <mergeCell ref="AZ13:AZ14"/>
    <mergeCell ref="BA13:BA14"/>
    <mergeCell ref="BB13:BC13"/>
    <mergeCell ref="BD13:BD14"/>
    <mergeCell ref="BE13:BE14"/>
    <mergeCell ref="BF13:BF14"/>
    <mergeCell ref="AV13:AV14"/>
    <mergeCell ref="AH13:AH14"/>
    <mergeCell ref="AI13:AJ13"/>
    <mergeCell ref="AK13:AK14"/>
    <mergeCell ref="AL13:AL14"/>
    <mergeCell ref="AM13:AM14"/>
    <mergeCell ref="AN13:AO13"/>
    <mergeCell ref="AP13:AP14"/>
    <mergeCell ref="AQ13:AQ14"/>
    <mergeCell ref="AR13:AR14"/>
    <mergeCell ref="AS13:AT13"/>
    <mergeCell ref="AU13:AU14"/>
    <mergeCell ref="P13:P14"/>
    <mergeCell ref="Q13:Q14"/>
    <mergeCell ref="R13:R14"/>
    <mergeCell ref="AG13:AG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E13"/>
    <mergeCell ref="AF13:AF14"/>
    <mergeCell ref="BN12:BN14"/>
    <mergeCell ref="BO12:BO14"/>
    <mergeCell ref="C13:C14"/>
    <mergeCell ref="D13:E13"/>
    <mergeCell ref="F13:F14"/>
    <mergeCell ref="G13:G14"/>
    <mergeCell ref="H13:H14"/>
    <mergeCell ref="I13:J13"/>
    <mergeCell ref="K13:K14"/>
    <mergeCell ref="L13:L14"/>
    <mergeCell ref="BA12:BE12"/>
    <mergeCell ref="AW13:AW14"/>
    <mergeCell ref="AX13:AX14"/>
    <mergeCell ref="AY13:AY14"/>
    <mergeCell ref="M13:M14"/>
    <mergeCell ref="N13:O13"/>
    <mergeCell ref="BP11:BP14"/>
    <mergeCell ref="C12:G12"/>
    <mergeCell ref="H12:L12"/>
    <mergeCell ref="M12:Q12"/>
    <mergeCell ref="R12:V12"/>
    <mergeCell ref="AC12:AG12"/>
    <mergeCell ref="AH12:AL12"/>
    <mergeCell ref="AM12:AQ12"/>
    <mergeCell ref="AR12:AV12"/>
    <mergeCell ref="AR11:AV11"/>
    <mergeCell ref="AX11:AY11"/>
    <mergeCell ref="BA11:BE11"/>
    <mergeCell ref="BG11:BK12"/>
    <mergeCell ref="BL11:BL14"/>
    <mergeCell ref="BM11:BM14"/>
    <mergeCell ref="S13:T13"/>
    <mergeCell ref="C10:BF10"/>
    <mergeCell ref="BG10:BK10"/>
    <mergeCell ref="BL10:BO10"/>
    <mergeCell ref="C11:L11"/>
    <mergeCell ref="M11:V11"/>
    <mergeCell ref="W11:X11"/>
    <mergeCell ref="Y11:Z11"/>
    <mergeCell ref="AC11:AG11"/>
    <mergeCell ref="AH11:AL11"/>
    <mergeCell ref="AM11:AQ11"/>
    <mergeCell ref="BN11:BO11"/>
  </mergeCells>
  <pageMargins left="0.7" right="0.7" top="0.75" bottom="0.75" header="0.3" footer="0.3"/>
  <pageSetup paperSize="9" scale="1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9"/>
  <sheetViews>
    <sheetView zoomScaleNormal="100" workbookViewId="0">
      <selection activeCell="A11" sqref="A11"/>
    </sheetView>
  </sheetViews>
  <sheetFormatPr baseColWidth="10" defaultColWidth="11.42578125" defaultRowHeight="15"/>
  <cols>
    <col min="1" max="1" width="20.28515625" style="620" bestFit="1" customWidth="1"/>
    <col min="2" max="5" width="18.7109375" style="620" customWidth="1"/>
    <col min="6" max="19" width="19" style="620" customWidth="1"/>
    <col min="20" max="20" width="18.5703125" style="620" customWidth="1"/>
    <col min="21" max="21" width="19" style="620" customWidth="1"/>
    <col min="22" max="22" width="18.28515625" style="620" customWidth="1"/>
    <col min="23" max="24" width="25" style="620" customWidth="1"/>
    <col min="25" max="25" width="20.28515625" style="620" bestFit="1" customWidth="1"/>
    <col min="26" max="26" width="20.28515625" style="620" customWidth="1"/>
    <col min="27" max="27" width="21.85546875" style="620" customWidth="1"/>
    <col min="28" max="28" width="21.85546875" style="620" bestFit="1" customWidth="1"/>
    <col min="29" max="29" width="23.28515625" style="620" bestFit="1" customWidth="1"/>
    <col min="30" max="30" width="20.7109375" style="620" bestFit="1" customWidth="1"/>
    <col min="31" max="31" width="20.140625" style="620" bestFit="1" customWidth="1"/>
    <col min="32" max="32" width="18.7109375" style="620" bestFit="1" customWidth="1"/>
    <col min="33" max="33" width="19" style="620" customWidth="1"/>
    <col min="34" max="35" width="20.28515625" style="620" bestFit="1" customWidth="1"/>
    <col min="36" max="36" width="34.42578125" style="620" customWidth="1"/>
    <col min="37" max="37" width="28.28515625" style="620" customWidth="1"/>
    <col min="38" max="39" width="28" style="620" customWidth="1"/>
    <col min="40" max="16384" width="11.42578125" style="619"/>
  </cols>
  <sheetData>
    <row r="1" spans="1:39" s="611" customFormat="1" ht="12">
      <c r="A1" s="610" t="s">
        <v>724</v>
      </c>
      <c r="C1" s="612"/>
      <c r="D1" s="612"/>
      <c r="E1" s="612"/>
      <c r="M1" s="613"/>
      <c r="N1" s="614"/>
      <c r="O1" s="614"/>
      <c r="P1" s="614"/>
    </row>
    <row r="2" spans="1:39" s="611" customFormat="1" ht="12">
      <c r="A2" s="612" t="s">
        <v>950</v>
      </c>
      <c r="C2" s="612"/>
      <c r="D2" s="612"/>
      <c r="E2" s="612"/>
      <c r="M2" s="613"/>
      <c r="N2" s="614"/>
      <c r="O2" s="614"/>
      <c r="P2" s="614"/>
    </row>
    <row r="3" spans="1:39" s="611" customFormat="1" ht="12"/>
    <row r="4" spans="1:39" s="611" customFormat="1" ht="12">
      <c r="A4" s="610" t="s">
        <v>917</v>
      </c>
      <c r="C4" s="612"/>
      <c r="D4" s="612"/>
      <c r="E4" s="612"/>
      <c r="M4" s="613"/>
      <c r="N4" s="614"/>
      <c r="O4" s="614"/>
      <c r="P4" s="614"/>
    </row>
    <row r="5" spans="1:39" s="611" customFormat="1" ht="12">
      <c r="A5" s="610"/>
      <c r="C5" s="612"/>
      <c r="D5" s="612"/>
      <c r="E5" s="612"/>
      <c r="M5" s="613"/>
      <c r="N5" s="614"/>
      <c r="O5" s="614"/>
      <c r="P5" s="614"/>
    </row>
    <row r="6" spans="1:39" s="611" customFormat="1" ht="12">
      <c r="A6" s="612" t="s">
        <v>950</v>
      </c>
      <c r="C6" s="612"/>
      <c r="D6" s="612"/>
      <c r="E6" s="612"/>
      <c r="M6" s="613"/>
      <c r="N6" s="614"/>
      <c r="O6" s="614"/>
      <c r="P6" s="614"/>
    </row>
    <row r="7" spans="1:39" s="611" customFormat="1" ht="12">
      <c r="A7" s="610"/>
      <c r="C7" s="612"/>
      <c r="D7" s="612"/>
      <c r="E7" s="612"/>
      <c r="M7" s="613"/>
      <c r="N7" s="614"/>
      <c r="O7" s="614"/>
      <c r="P7" s="614"/>
    </row>
    <row r="8" spans="1:39" s="611" customFormat="1" ht="12">
      <c r="A8" s="718" t="s">
        <v>918</v>
      </c>
      <c r="B8" s="720" t="s">
        <v>725</v>
      </c>
      <c r="C8" s="720"/>
      <c r="D8" s="720"/>
      <c r="E8" s="720"/>
      <c r="F8" s="720"/>
      <c r="G8" s="720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1" t="s">
        <v>726</v>
      </c>
      <c r="T8" s="722"/>
      <c r="U8" s="722"/>
      <c r="V8" s="722"/>
      <c r="W8" s="722"/>
      <c r="X8" s="722"/>
      <c r="Y8" s="722"/>
      <c r="Z8" s="722"/>
      <c r="AA8" s="722"/>
      <c r="AB8" s="722"/>
      <c r="AC8" s="722"/>
      <c r="AD8" s="722"/>
      <c r="AE8" s="722"/>
      <c r="AF8" s="722"/>
      <c r="AG8" s="722"/>
      <c r="AH8" s="722"/>
      <c r="AI8" s="722"/>
      <c r="AJ8" s="722"/>
      <c r="AK8" s="722"/>
      <c r="AL8" s="722"/>
      <c r="AM8" s="723"/>
    </row>
    <row r="9" spans="1:39" s="611" customFormat="1" ht="72">
      <c r="A9" s="719"/>
      <c r="B9" s="615" t="s">
        <v>919</v>
      </c>
      <c r="C9" s="615" t="s">
        <v>920</v>
      </c>
      <c r="D9" s="615" t="s">
        <v>921</v>
      </c>
      <c r="E9" s="615" t="s">
        <v>727</v>
      </c>
      <c r="F9" s="615" t="s">
        <v>728</v>
      </c>
      <c r="G9" s="615" t="s">
        <v>922</v>
      </c>
      <c r="H9" s="615" t="s">
        <v>923</v>
      </c>
      <c r="I9" s="615" t="s">
        <v>924</v>
      </c>
      <c r="J9" s="615" t="s">
        <v>925</v>
      </c>
      <c r="K9" s="615" t="s">
        <v>926</v>
      </c>
      <c r="L9" s="615" t="s">
        <v>927</v>
      </c>
      <c r="M9" s="615" t="s">
        <v>729</v>
      </c>
      <c r="N9" s="615" t="s">
        <v>928</v>
      </c>
      <c r="O9" s="615" t="s">
        <v>730</v>
      </c>
      <c r="P9" s="615" t="s">
        <v>731</v>
      </c>
      <c r="Q9" s="615" t="s">
        <v>732</v>
      </c>
      <c r="R9" s="615" t="s">
        <v>929</v>
      </c>
      <c r="S9" s="615" t="s">
        <v>733</v>
      </c>
      <c r="T9" s="615" t="s">
        <v>734</v>
      </c>
      <c r="U9" s="615" t="s">
        <v>930</v>
      </c>
      <c r="V9" s="615" t="s">
        <v>931</v>
      </c>
      <c r="W9" s="615" t="s">
        <v>735</v>
      </c>
      <c r="X9" s="615" t="s">
        <v>932</v>
      </c>
      <c r="Y9" s="615" t="s">
        <v>736</v>
      </c>
      <c r="Z9" s="615" t="s">
        <v>933</v>
      </c>
      <c r="AA9" s="615" t="s">
        <v>737</v>
      </c>
      <c r="AB9" s="615" t="s">
        <v>934</v>
      </c>
      <c r="AC9" s="615" t="s">
        <v>738</v>
      </c>
      <c r="AD9" s="615" t="s">
        <v>739</v>
      </c>
      <c r="AE9" s="615" t="s">
        <v>740</v>
      </c>
      <c r="AF9" s="615" t="s">
        <v>935</v>
      </c>
      <c r="AG9" s="615" t="s">
        <v>936</v>
      </c>
      <c r="AH9" s="615" t="s">
        <v>937</v>
      </c>
      <c r="AI9" s="615" t="s">
        <v>938</v>
      </c>
      <c r="AJ9" s="615" t="s">
        <v>741</v>
      </c>
      <c r="AK9" s="615" t="s">
        <v>742</v>
      </c>
      <c r="AL9" s="615" t="s">
        <v>743</v>
      </c>
      <c r="AM9" s="615" t="s">
        <v>939</v>
      </c>
    </row>
    <row r="10" spans="1:39" s="617" customFormat="1" ht="12">
      <c r="A10" s="616">
        <v>10</v>
      </c>
      <c r="B10" s="616">
        <v>20</v>
      </c>
      <c r="C10" s="616">
        <v>30</v>
      </c>
      <c r="D10" s="616">
        <v>40</v>
      </c>
      <c r="E10" s="616">
        <v>50</v>
      </c>
      <c r="F10" s="616">
        <v>60</v>
      </c>
      <c r="G10" s="616">
        <v>61</v>
      </c>
      <c r="H10" s="616">
        <v>62</v>
      </c>
      <c r="I10" s="616">
        <v>63</v>
      </c>
      <c r="J10" s="616">
        <v>64</v>
      </c>
      <c r="K10" s="616">
        <v>65</v>
      </c>
      <c r="L10" s="616">
        <v>66</v>
      </c>
      <c r="M10" s="616">
        <v>70</v>
      </c>
      <c r="N10" s="616">
        <v>80</v>
      </c>
      <c r="O10" s="616">
        <v>90</v>
      </c>
      <c r="P10" s="616">
        <v>100</v>
      </c>
      <c r="Q10" s="616">
        <v>110</v>
      </c>
      <c r="R10" s="616">
        <v>120</v>
      </c>
      <c r="S10" s="616">
        <v>130</v>
      </c>
      <c r="T10" s="616">
        <v>140</v>
      </c>
      <c r="U10" s="616">
        <v>150</v>
      </c>
      <c r="V10" s="616">
        <v>155</v>
      </c>
      <c r="W10" s="616">
        <v>160</v>
      </c>
      <c r="X10" s="616">
        <v>165</v>
      </c>
      <c r="Y10" s="616">
        <v>170</v>
      </c>
      <c r="Z10" s="616">
        <v>175</v>
      </c>
      <c r="AA10" s="616">
        <v>180</v>
      </c>
      <c r="AB10" s="616">
        <v>190</v>
      </c>
      <c r="AC10" s="616">
        <v>200</v>
      </c>
      <c r="AD10" s="616">
        <v>210</v>
      </c>
      <c r="AE10" s="616">
        <v>220</v>
      </c>
      <c r="AF10" s="616">
        <v>230</v>
      </c>
      <c r="AG10" s="616">
        <v>240</v>
      </c>
      <c r="AH10" s="616">
        <v>250</v>
      </c>
      <c r="AI10" s="616">
        <v>260</v>
      </c>
      <c r="AJ10" s="616">
        <v>270</v>
      </c>
      <c r="AK10" s="616">
        <v>280</v>
      </c>
      <c r="AL10" s="616">
        <v>290</v>
      </c>
      <c r="AM10" s="616">
        <v>300</v>
      </c>
    </row>
    <row r="11" spans="1:39" s="611" customFormat="1" ht="12">
      <c r="A11" s="595"/>
      <c r="B11" s="595"/>
      <c r="C11" s="595"/>
      <c r="D11" s="595"/>
      <c r="E11" s="595"/>
      <c r="F11" s="595"/>
      <c r="G11" s="595"/>
      <c r="H11" s="595"/>
      <c r="I11" s="595"/>
      <c r="J11" s="595"/>
      <c r="K11" s="595"/>
      <c r="L11" s="595"/>
      <c r="M11" s="595"/>
      <c r="N11" s="595"/>
      <c r="O11" s="595"/>
      <c r="P11" s="595"/>
      <c r="Q11" s="595"/>
      <c r="R11" s="595"/>
      <c r="S11" s="595"/>
      <c r="T11" s="595"/>
      <c r="U11" s="595"/>
      <c r="V11" s="595"/>
      <c r="W11" s="595"/>
      <c r="X11" s="595"/>
      <c r="Y11" s="595"/>
      <c r="Z11" s="595"/>
      <c r="AA11" s="595"/>
      <c r="AB11" s="595"/>
      <c r="AC11" s="595"/>
      <c r="AD11" s="595"/>
      <c r="AE11" s="595"/>
      <c r="AF11" s="595"/>
      <c r="AG11" s="595"/>
      <c r="AH11" s="595"/>
      <c r="AI11" s="595"/>
      <c r="AJ11" s="595"/>
      <c r="AK11" s="595"/>
      <c r="AL11" s="595"/>
      <c r="AM11" s="595"/>
    </row>
    <row r="12" spans="1:39" s="611" customFormat="1" ht="12">
      <c r="A12" s="595"/>
      <c r="B12" s="595"/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5"/>
      <c r="N12" s="595"/>
      <c r="O12" s="595"/>
      <c r="P12" s="595"/>
      <c r="Q12" s="595"/>
      <c r="R12" s="595"/>
      <c r="S12" s="595"/>
      <c r="T12" s="595"/>
      <c r="U12" s="595"/>
      <c r="V12" s="595"/>
      <c r="W12" s="595"/>
      <c r="X12" s="595"/>
      <c r="Y12" s="595"/>
      <c r="Z12" s="595"/>
      <c r="AA12" s="595"/>
      <c r="AB12" s="595"/>
      <c r="AC12" s="595"/>
      <c r="AD12" s="595"/>
      <c r="AE12" s="595"/>
      <c r="AF12" s="595"/>
      <c r="AG12" s="595"/>
      <c r="AH12" s="595"/>
      <c r="AI12" s="595"/>
      <c r="AJ12" s="595"/>
      <c r="AK12" s="595"/>
      <c r="AL12" s="595"/>
      <c r="AM12" s="595"/>
    </row>
    <row r="13" spans="1:39" s="611" customFormat="1" ht="12">
      <c r="A13" s="595"/>
      <c r="B13" s="595"/>
      <c r="C13" s="595"/>
      <c r="D13" s="595"/>
      <c r="E13" s="595"/>
      <c r="F13" s="595"/>
      <c r="G13" s="595"/>
      <c r="H13" s="595"/>
      <c r="I13" s="595"/>
      <c r="J13" s="595"/>
      <c r="K13" s="595"/>
      <c r="L13" s="595"/>
      <c r="M13" s="595"/>
      <c r="N13" s="595"/>
      <c r="O13" s="595"/>
      <c r="P13" s="595"/>
      <c r="Q13" s="595"/>
      <c r="R13" s="595"/>
      <c r="S13" s="595"/>
      <c r="T13" s="595"/>
      <c r="U13" s="595"/>
      <c r="V13" s="595"/>
      <c r="W13" s="595"/>
      <c r="X13" s="595"/>
      <c r="Y13" s="595"/>
      <c r="Z13" s="595"/>
      <c r="AA13" s="595"/>
      <c r="AB13" s="595"/>
      <c r="AC13" s="595"/>
      <c r="AD13" s="595"/>
      <c r="AE13" s="595"/>
      <c r="AF13" s="595"/>
      <c r="AG13" s="595"/>
      <c r="AH13" s="595"/>
      <c r="AI13" s="595"/>
      <c r="AJ13" s="595"/>
      <c r="AK13" s="595"/>
      <c r="AL13" s="595"/>
      <c r="AM13" s="595"/>
    </row>
    <row r="14" spans="1:39" s="611" customFormat="1" ht="12">
      <c r="A14" s="595"/>
      <c r="B14" s="595"/>
      <c r="C14" s="595"/>
      <c r="D14" s="595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5"/>
      <c r="Q14" s="595"/>
      <c r="R14" s="595"/>
      <c r="S14" s="595"/>
      <c r="T14" s="595"/>
      <c r="U14" s="595"/>
      <c r="V14" s="595"/>
      <c r="W14" s="595"/>
      <c r="X14" s="595"/>
      <c r="Y14" s="595"/>
      <c r="Z14" s="595"/>
      <c r="AA14" s="595"/>
      <c r="AB14" s="595"/>
      <c r="AC14" s="595"/>
      <c r="AD14" s="595"/>
      <c r="AE14" s="595"/>
      <c r="AF14" s="595"/>
      <c r="AG14" s="595"/>
      <c r="AH14" s="595"/>
      <c r="AI14" s="595"/>
      <c r="AJ14" s="595"/>
      <c r="AK14" s="595"/>
      <c r="AL14" s="595"/>
      <c r="AM14" s="595"/>
    </row>
    <row r="15" spans="1:39" s="611" customFormat="1" ht="12">
      <c r="A15" s="595"/>
      <c r="B15" s="595"/>
      <c r="C15" s="595"/>
      <c r="D15" s="595"/>
      <c r="E15" s="595"/>
      <c r="F15" s="595"/>
      <c r="G15" s="595"/>
      <c r="H15" s="595"/>
      <c r="I15" s="595"/>
      <c r="J15" s="595"/>
      <c r="K15" s="595"/>
      <c r="L15" s="595"/>
      <c r="M15" s="595"/>
      <c r="N15" s="595"/>
      <c r="O15" s="595"/>
      <c r="P15" s="595"/>
      <c r="Q15" s="595"/>
      <c r="R15" s="595"/>
      <c r="S15" s="595"/>
      <c r="T15" s="595"/>
      <c r="U15" s="595"/>
      <c r="V15" s="595"/>
      <c r="W15" s="595"/>
      <c r="X15" s="595"/>
      <c r="Y15" s="595"/>
      <c r="Z15" s="595"/>
      <c r="AA15" s="595"/>
      <c r="AB15" s="595"/>
      <c r="AC15" s="595"/>
      <c r="AD15" s="595"/>
      <c r="AE15" s="595"/>
      <c r="AF15" s="595"/>
      <c r="AG15" s="595"/>
      <c r="AH15" s="595"/>
      <c r="AI15" s="595"/>
      <c r="AJ15" s="595"/>
      <c r="AK15" s="595"/>
      <c r="AL15" s="595"/>
      <c r="AM15" s="595"/>
    </row>
    <row r="16" spans="1:39" s="618" customFormat="1" ht="12">
      <c r="A16" s="595"/>
      <c r="B16" s="595"/>
      <c r="C16" s="595"/>
      <c r="D16" s="595"/>
      <c r="E16" s="595"/>
      <c r="F16" s="595"/>
      <c r="G16" s="595"/>
      <c r="H16" s="595"/>
      <c r="I16" s="595"/>
      <c r="J16" s="595"/>
      <c r="K16" s="595"/>
      <c r="L16" s="595"/>
      <c r="M16" s="595"/>
      <c r="N16" s="595"/>
      <c r="O16" s="595"/>
      <c r="P16" s="595"/>
      <c r="Q16" s="595"/>
      <c r="R16" s="595"/>
      <c r="S16" s="595"/>
      <c r="T16" s="595"/>
      <c r="U16" s="595"/>
      <c r="V16" s="595"/>
      <c r="W16" s="595"/>
      <c r="X16" s="595"/>
      <c r="Y16" s="595"/>
      <c r="Z16" s="595"/>
      <c r="AA16" s="595"/>
      <c r="AB16" s="595"/>
      <c r="AC16" s="595"/>
      <c r="AD16" s="595"/>
      <c r="AE16" s="595"/>
      <c r="AF16" s="595"/>
      <c r="AG16" s="595"/>
      <c r="AH16" s="595"/>
      <c r="AI16" s="595"/>
      <c r="AJ16" s="595"/>
      <c r="AK16" s="595"/>
      <c r="AL16" s="595"/>
      <c r="AM16" s="595"/>
    </row>
    <row r="17" spans="1:39" s="618" customFormat="1" ht="12">
      <c r="A17" s="595"/>
      <c r="B17" s="595"/>
      <c r="C17" s="595"/>
      <c r="D17" s="595"/>
      <c r="E17" s="595"/>
      <c r="F17" s="595"/>
      <c r="G17" s="595"/>
      <c r="H17" s="595"/>
      <c r="I17" s="595"/>
      <c r="J17" s="595"/>
      <c r="K17" s="595"/>
      <c r="L17" s="595"/>
      <c r="M17" s="595"/>
      <c r="N17" s="595"/>
      <c r="O17" s="595"/>
      <c r="P17" s="595"/>
      <c r="Q17" s="595"/>
      <c r="R17" s="595"/>
      <c r="S17" s="595"/>
      <c r="T17" s="595"/>
      <c r="U17" s="595"/>
      <c r="V17" s="595"/>
      <c r="W17" s="595"/>
      <c r="X17" s="595"/>
      <c r="Y17" s="595"/>
      <c r="Z17" s="595"/>
      <c r="AA17" s="595"/>
      <c r="AB17" s="595"/>
      <c r="AC17" s="595"/>
      <c r="AD17" s="595"/>
      <c r="AE17" s="595"/>
      <c r="AF17" s="595"/>
      <c r="AG17" s="595"/>
      <c r="AH17" s="595"/>
      <c r="AI17" s="595"/>
      <c r="AJ17" s="595"/>
      <c r="AK17" s="595"/>
      <c r="AL17" s="595"/>
      <c r="AM17" s="595"/>
    </row>
    <row r="18" spans="1:39" s="618" customFormat="1" ht="12">
      <c r="A18" s="595"/>
      <c r="B18" s="595"/>
      <c r="C18" s="595"/>
      <c r="D18" s="595"/>
      <c r="E18" s="595"/>
      <c r="F18" s="595"/>
      <c r="G18" s="595"/>
      <c r="H18" s="595"/>
      <c r="I18" s="595"/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5"/>
      <c r="U18" s="595"/>
      <c r="V18" s="595"/>
      <c r="W18" s="595"/>
      <c r="X18" s="595"/>
      <c r="Y18" s="595"/>
      <c r="Z18" s="595"/>
      <c r="AA18" s="595"/>
      <c r="AB18" s="595"/>
      <c r="AC18" s="595"/>
      <c r="AD18" s="595"/>
      <c r="AE18" s="595"/>
      <c r="AF18" s="595"/>
      <c r="AG18" s="595"/>
      <c r="AH18" s="595"/>
      <c r="AI18" s="595"/>
      <c r="AJ18" s="595"/>
      <c r="AK18" s="595"/>
      <c r="AL18" s="595"/>
      <c r="AM18" s="595"/>
    </row>
    <row r="19" spans="1:39" s="618" customFormat="1" ht="12">
      <c r="A19" s="595"/>
      <c r="B19" s="595"/>
      <c r="C19" s="595"/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595"/>
      <c r="P19" s="595"/>
      <c r="Q19" s="595"/>
      <c r="R19" s="595"/>
      <c r="S19" s="595"/>
      <c r="T19" s="595"/>
      <c r="U19" s="595"/>
      <c r="V19" s="595"/>
      <c r="W19" s="595"/>
      <c r="X19" s="595"/>
      <c r="Y19" s="595"/>
      <c r="Z19" s="595"/>
      <c r="AA19" s="595"/>
      <c r="AB19" s="595"/>
      <c r="AC19" s="595"/>
      <c r="AD19" s="595"/>
      <c r="AE19" s="595"/>
      <c r="AF19" s="595"/>
      <c r="AG19" s="595"/>
      <c r="AH19" s="595"/>
      <c r="AI19" s="595"/>
      <c r="AJ19" s="595"/>
      <c r="AK19" s="595"/>
      <c r="AL19" s="595"/>
      <c r="AM19" s="595"/>
    </row>
  </sheetData>
  <sheetProtection password="83E0" sheet="1" objects="1" scenarios="1"/>
  <mergeCells count="3">
    <mergeCell ref="A8:A9"/>
    <mergeCell ref="B8:R8"/>
    <mergeCell ref="S8:AM8"/>
  </mergeCells>
  <pageMargins left="0.7" right="0.7" top="0.75" bottom="0.75" header="0.3" footer="0.3"/>
  <pageSetup paperSize="9" scale="1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8">
    <tabColor rgb="FFFFFF00"/>
    <pageSetUpPr fitToPage="1"/>
  </sheetPr>
  <dimension ref="A1:I108"/>
  <sheetViews>
    <sheetView zoomScaleNormal="100" workbookViewId="0">
      <selection activeCell="F22" sqref="F22"/>
    </sheetView>
  </sheetViews>
  <sheetFormatPr baseColWidth="10" defaultRowHeight="12"/>
  <cols>
    <col min="1" max="1" width="54.85546875" style="626" customWidth="1"/>
    <col min="2" max="2" width="6.42578125" style="625" bestFit="1" customWidth="1"/>
    <col min="3" max="3" width="20.5703125" style="626" customWidth="1"/>
    <col min="4" max="4" width="26.5703125" style="626" customWidth="1"/>
    <col min="5" max="5" width="22" style="626" customWidth="1"/>
    <col min="6" max="6" width="58.85546875" style="626" bestFit="1" customWidth="1"/>
    <col min="7" max="7" width="20.85546875" style="627" customWidth="1"/>
    <col min="8" max="8" width="19" style="627" customWidth="1"/>
    <col min="9" max="9" width="20" style="627" bestFit="1" customWidth="1"/>
    <col min="10" max="16384" width="11.42578125" style="626"/>
  </cols>
  <sheetData>
    <row r="1" spans="1:9">
      <c r="A1" s="624" t="s">
        <v>744</v>
      </c>
    </row>
    <row r="2" spans="1:9">
      <c r="A2" s="626" t="s">
        <v>745</v>
      </c>
    </row>
    <row r="4" spans="1:9">
      <c r="A4" s="624" t="s">
        <v>967</v>
      </c>
    </row>
    <row r="5" spans="1:9">
      <c r="A5" s="628" t="s">
        <v>881</v>
      </c>
      <c r="G5" s="629"/>
    </row>
    <row r="6" spans="1:9">
      <c r="A6" s="628" t="s">
        <v>882</v>
      </c>
      <c r="G6" s="629"/>
    </row>
    <row r="8" spans="1:9">
      <c r="A8" s="630" t="s">
        <v>968</v>
      </c>
      <c r="C8" s="630"/>
      <c r="D8" s="630"/>
      <c r="E8" s="630"/>
    </row>
    <row r="9" spans="1:9">
      <c r="A9" s="631"/>
      <c r="C9" s="631"/>
    </row>
    <row r="10" spans="1:9" s="635" customFormat="1">
      <c r="A10" s="632"/>
      <c r="B10" s="625"/>
      <c r="C10" s="633" t="s">
        <v>969</v>
      </c>
      <c r="D10" s="634" t="s">
        <v>746</v>
      </c>
      <c r="E10" s="634" t="s">
        <v>747</v>
      </c>
      <c r="G10" s="636"/>
      <c r="H10" s="636"/>
      <c r="I10" s="636"/>
    </row>
    <row r="11" spans="1:9">
      <c r="B11" s="637"/>
      <c r="C11" s="638"/>
      <c r="D11" s="638"/>
      <c r="E11" s="638"/>
    </row>
    <row r="12" spans="1:9">
      <c r="A12" s="639" t="s">
        <v>970</v>
      </c>
      <c r="B12" s="640"/>
      <c r="C12" s="641"/>
      <c r="D12" s="641"/>
      <c r="E12" s="641"/>
    </row>
    <row r="13" spans="1:9" ht="12.75" customHeight="1">
      <c r="A13" s="642" t="s">
        <v>748</v>
      </c>
      <c r="B13" s="640">
        <v>10</v>
      </c>
      <c r="C13" s="643"/>
      <c r="D13" s="643"/>
      <c r="E13" s="643"/>
      <c r="G13" s="644"/>
      <c r="H13" s="645"/>
      <c r="I13" s="645"/>
    </row>
    <row r="14" spans="1:9" ht="24" customHeight="1">
      <c r="A14" s="642" t="s">
        <v>749</v>
      </c>
      <c r="B14" s="640">
        <v>20</v>
      </c>
      <c r="C14" s="641"/>
      <c r="D14" s="646"/>
      <c r="E14" s="643"/>
      <c r="G14" s="644"/>
      <c r="H14" s="645"/>
      <c r="I14" s="645"/>
    </row>
    <row r="15" spans="1:9" ht="24" customHeight="1">
      <c r="A15" s="642" t="s">
        <v>750</v>
      </c>
      <c r="B15" s="640">
        <v>30</v>
      </c>
      <c r="C15" s="641"/>
      <c r="D15" s="641"/>
      <c r="E15" s="643"/>
      <c r="G15" s="644"/>
      <c r="H15" s="645"/>
      <c r="I15" s="645"/>
    </row>
    <row r="16" spans="1:9" ht="24" customHeight="1">
      <c r="A16" s="642" t="s">
        <v>751</v>
      </c>
      <c r="B16" s="640">
        <v>40</v>
      </c>
      <c r="C16" s="641"/>
      <c r="D16" s="641"/>
      <c r="E16" s="643"/>
      <c r="G16" s="644"/>
      <c r="H16" s="645"/>
      <c r="I16" s="645"/>
    </row>
    <row r="17" spans="1:9" ht="24" customHeight="1">
      <c r="A17" s="642" t="s">
        <v>752</v>
      </c>
      <c r="B17" s="640">
        <v>50</v>
      </c>
      <c r="C17" s="641"/>
      <c r="D17" s="641"/>
      <c r="E17" s="643"/>
      <c r="G17" s="644"/>
      <c r="H17" s="645"/>
      <c r="I17" s="645"/>
    </row>
    <row r="18" spans="1:9" ht="24" customHeight="1">
      <c r="A18" s="647" t="s">
        <v>753</v>
      </c>
      <c r="B18" s="640">
        <v>60</v>
      </c>
      <c r="C18" s="641"/>
      <c r="D18" s="641"/>
      <c r="E18" s="643"/>
      <c r="G18" s="644"/>
      <c r="H18" s="645"/>
      <c r="I18" s="645"/>
    </row>
    <row r="19" spans="1:9" ht="24" customHeight="1">
      <c r="A19" s="647" t="s">
        <v>754</v>
      </c>
      <c r="B19" s="640">
        <v>70</v>
      </c>
      <c r="C19" s="641"/>
      <c r="D19" s="641"/>
      <c r="E19" s="643"/>
      <c r="G19" s="644"/>
      <c r="H19" s="645"/>
      <c r="I19" s="645"/>
    </row>
    <row r="20" spans="1:9" ht="24" customHeight="1">
      <c r="A20" s="647" t="s">
        <v>755</v>
      </c>
      <c r="B20" s="640">
        <v>80</v>
      </c>
      <c r="C20" s="641"/>
      <c r="D20" s="641"/>
      <c r="E20" s="643"/>
      <c r="G20" s="644"/>
      <c r="H20" s="645"/>
      <c r="I20" s="645"/>
    </row>
    <row r="21" spans="1:9" ht="24" customHeight="1">
      <c r="A21" s="642" t="s">
        <v>756</v>
      </c>
      <c r="B21" s="640">
        <v>90</v>
      </c>
      <c r="C21" s="641"/>
      <c r="D21" s="641"/>
      <c r="E21" s="643"/>
      <c r="G21" s="644"/>
      <c r="H21" s="645"/>
      <c r="I21" s="645"/>
    </row>
    <row r="22" spans="1:9" ht="24" customHeight="1">
      <c r="A22" s="647" t="s">
        <v>757</v>
      </c>
      <c r="B22" s="640">
        <v>100</v>
      </c>
      <c r="C22" s="641"/>
      <c r="D22" s="641"/>
      <c r="E22" s="643"/>
      <c r="G22" s="644"/>
      <c r="H22" s="645"/>
      <c r="I22" s="645"/>
    </row>
    <row r="23" spans="1:9">
      <c r="A23" s="648"/>
      <c r="C23" s="626" t="s">
        <v>971</v>
      </c>
      <c r="D23" s="626" t="s">
        <v>972</v>
      </c>
      <c r="E23" s="626" t="s">
        <v>973</v>
      </c>
      <c r="G23" s="629"/>
      <c r="I23" s="645"/>
    </row>
    <row r="24" spans="1:9">
      <c r="A24" s="648"/>
      <c r="G24" s="629"/>
      <c r="I24" s="645"/>
    </row>
    <row r="25" spans="1:9">
      <c r="A25" s="624" t="s">
        <v>974</v>
      </c>
    </row>
    <row r="26" spans="1:9">
      <c r="A26" s="628" t="s">
        <v>881</v>
      </c>
      <c r="G26" s="629"/>
    </row>
    <row r="27" spans="1:9">
      <c r="A27" s="628" t="s">
        <v>882</v>
      </c>
      <c r="G27" s="629"/>
    </row>
    <row r="29" spans="1:9">
      <c r="A29" s="630" t="s">
        <v>975</v>
      </c>
    </row>
    <row r="31" spans="1:9" ht="24">
      <c r="C31" s="633" t="s">
        <v>976</v>
      </c>
      <c r="G31" s="629"/>
    </row>
    <row r="32" spans="1:9">
      <c r="B32" s="637"/>
      <c r="C32" s="638">
        <v>40</v>
      </c>
      <c r="G32" s="629"/>
    </row>
    <row r="33" spans="1:8" ht="24" customHeight="1">
      <c r="A33" s="649" t="s">
        <v>758</v>
      </c>
      <c r="B33" s="640">
        <v>110</v>
      </c>
      <c r="C33" s="643"/>
      <c r="E33" s="644"/>
      <c r="F33" s="645"/>
      <c r="G33" s="645"/>
      <c r="H33" s="626"/>
    </row>
    <row r="34" spans="1:8" ht="24" customHeight="1">
      <c r="A34" s="650" t="s">
        <v>977</v>
      </c>
      <c r="B34" s="640"/>
      <c r="C34" s="641"/>
      <c r="E34" s="627"/>
      <c r="F34" s="627"/>
      <c r="H34" s="626"/>
    </row>
    <row r="35" spans="1:8" ht="24" customHeight="1">
      <c r="A35" s="642" t="s">
        <v>760</v>
      </c>
      <c r="B35" s="640">
        <v>120</v>
      </c>
      <c r="C35" s="643"/>
      <c r="D35" s="651"/>
      <c r="E35" s="644"/>
      <c r="F35" s="645"/>
      <c r="G35" s="645"/>
      <c r="H35" s="626"/>
    </row>
    <row r="36" spans="1:8" ht="24" customHeight="1">
      <c r="A36" s="642" t="s">
        <v>761</v>
      </c>
      <c r="B36" s="640">
        <v>130</v>
      </c>
      <c r="C36" s="643"/>
      <c r="D36" s="651"/>
      <c r="E36" s="644"/>
      <c r="F36" s="645"/>
      <c r="G36" s="645"/>
      <c r="H36" s="626"/>
    </row>
    <row r="37" spans="1:8" ht="24" customHeight="1">
      <c r="A37" s="642" t="s">
        <v>978</v>
      </c>
      <c r="B37" s="640">
        <v>140</v>
      </c>
      <c r="C37" s="643"/>
      <c r="D37" s="651"/>
      <c r="E37" s="644"/>
      <c r="F37" s="645"/>
      <c r="G37" s="645"/>
      <c r="H37" s="626"/>
    </row>
    <row r="38" spans="1:8" ht="24" customHeight="1">
      <c r="A38" s="642" t="s">
        <v>762</v>
      </c>
      <c r="B38" s="640">
        <v>150</v>
      </c>
      <c r="C38" s="643"/>
      <c r="D38" s="651"/>
      <c r="E38" s="644"/>
      <c r="F38" s="645"/>
      <c r="G38" s="645"/>
      <c r="H38" s="626"/>
    </row>
    <row r="39" spans="1:8" ht="24" customHeight="1">
      <c r="A39" s="652" t="s">
        <v>763</v>
      </c>
      <c r="B39" s="640">
        <v>160</v>
      </c>
      <c r="C39" s="643"/>
      <c r="D39" s="651"/>
      <c r="E39" s="644"/>
      <c r="F39" s="645"/>
      <c r="G39" s="645"/>
      <c r="H39" s="626"/>
    </row>
    <row r="40" spans="1:8" ht="24" customHeight="1">
      <c r="A40" s="649" t="s">
        <v>764</v>
      </c>
      <c r="B40" s="640">
        <v>170</v>
      </c>
      <c r="C40" s="643"/>
      <c r="E40" s="644"/>
      <c r="F40" s="645"/>
      <c r="G40" s="645"/>
      <c r="H40" s="645"/>
    </row>
    <row r="41" spans="1:8">
      <c r="C41" s="626" t="s">
        <v>979</v>
      </c>
    </row>
    <row r="42" spans="1:8">
      <c r="C42" s="648"/>
      <c r="D42" s="648"/>
    </row>
    <row r="43" spans="1:8">
      <c r="C43" s="648"/>
      <c r="D43" s="648"/>
    </row>
    <row r="44" spans="1:8">
      <c r="A44" s="624" t="s">
        <v>980</v>
      </c>
    </row>
    <row r="45" spans="1:8">
      <c r="A45" s="628" t="s">
        <v>881</v>
      </c>
    </row>
    <row r="46" spans="1:8">
      <c r="A46" s="628" t="s">
        <v>882</v>
      </c>
      <c r="C46" s="630"/>
      <c r="D46" s="630"/>
      <c r="E46" s="630"/>
    </row>
    <row r="47" spans="1:8">
      <c r="A47" s="653"/>
      <c r="C47" s="630"/>
      <c r="D47" s="630"/>
      <c r="E47" s="630"/>
    </row>
    <row r="48" spans="1:8">
      <c r="A48" s="630" t="s">
        <v>981</v>
      </c>
    </row>
    <row r="49" spans="1:9">
      <c r="A49" s="630"/>
    </row>
    <row r="50" spans="1:9" ht="24">
      <c r="C50" s="633" t="s">
        <v>976</v>
      </c>
      <c r="E50" s="635"/>
      <c r="F50" s="635"/>
    </row>
    <row r="51" spans="1:9">
      <c r="A51" s="632"/>
      <c r="B51" s="637"/>
      <c r="C51" s="638">
        <v>50</v>
      </c>
      <c r="E51" s="635"/>
      <c r="F51" s="635"/>
    </row>
    <row r="52" spans="1:9">
      <c r="A52" s="639" t="s">
        <v>982</v>
      </c>
      <c r="B52" s="640"/>
      <c r="C52" s="641"/>
      <c r="D52" s="654"/>
    </row>
    <row r="53" spans="1:9" s="635" customFormat="1" ht="12" customHeight="1">
      <c r="A53" s="655" t="s">
        <v>765</v>
      </c>
      <c r="B53" s="640"/>
      <c r="C53" s="641"/>
      <c r="D53" s="654"/>
      <c r="E53" s="626"/>
      <c r="F53" s="626"/>
      <c r="G53" s="636"/>
      <c r="H53" s="636"/>
      <c r="I53" s="636"/>
    </row>
    <row r="54" spans="1:9">
      <c r="A54" s="656" t="s">
        <v>766</v>
      </c>
      <c r="B54" s="640">
        <v>180</v>
      </c>
      <c r="C54" s="643"/>
      <c r="E54" s="644"/>
      <c r="F54" s="645"/>
      <c r="G54" s="645"/>
      <c r="H54" s="626"/>
      <c r="I54" s="626"/>
    </row>
    <row r="55" spans="1:9">
      <c r="A55" s="656" t="s">
        <v>767</v>
      </c>
      <c r="B55" s="640">
        <v>190</v>
      </c>
      <c r="C55" s="643"/>
      <c r="E55" s="644"/>
      <c r="F55" s="645"/>
      <c r="G55" s="645"/>
      <c r="H55" s="626"/>
      <c r="I55" s="626"/>
    </row>
    <row r="56" spans="1:9" ht="24">
      <c r="A56" s="656" t="s">
        <v>768</v>
      </c>
      <c r="B56" s="640">
        <v>200</v>
      </c>
      <c r="C56" s="643"/>
      <c r="E56" s="644"/>
      <c r="F56" s="645"/>
      <c r="G56" s="645"/>
      <c r="H56" s="626"/>
      <c r="I56" s="626"/>
    </row>
    <row r="57" spans="1:9" ht="24">
      <c r="A57" s="656" t="s">
        <v>769</v>
      </c>
      <c r="B57" s="640">
        <v>210</v>
      </c>
      <c r="C57" s="643"/>
      <c r="E57" s="644"/>
      <c r="F57" s="645"/>
      <c r="G57" s="645"/>
      <c r="H57" s="626"/>
      <c r="I57" s="626"/>
    </row>
    <row r="58" spans="1:9" ht="24">
      <c r="A58" s="642" t="s">
        <v>770</v>
      </c>
      <c r="B58" s="640">
        <v>220</v>
      </c>
      <c r="C58" s="643"/>
      <c r="E58" s="644"/>
      <c r="F58" s="645"/>
      <c r="G58" s="645"/>
      <c r="H58" s="626"/>
      <c r="I58" s="626"/>
    </row>
    <row r="59" spans="1:9" ht="36">
      <c r="A59" s="657" t="s">
        <v>983</v>
      </c>
      <c r="B59" s="640"/>
      <c r="C59" s="641"/>
      <c r="E59" s="627"/>
      <c r="F59" s="627"/>
      <c r="H59" s="626"/>
      <c r="I59" s="626"/>
    </row>
    <row r="60" spans="1:9">
      <c r="A60" s="656" t="s">
        <v>246</v>
      </c>
      <c r="B60" s="640">
        <v>230</v>
      </c>
      <c r="C60" s="643"/>
      <c r="E60" s="644"/>
      <c r="F60" s="645"/>
      <c r="G60" s="645"/>
      <c r="H60" s="626"/>
      <c r="I60" s="626"/>
    </row>
    <row r="61" spans="1:9">
      <c r="A61" s="656" t="s">
        <v>265</v>
      </c>
      <c r="B61" s="640">
        <v>240</v>
      </c>
      <c r="C61" s="643"/>
      <c r="E61" s="644"/>
      <c r="F61" s="645"/>
      <c r="G61" s="645"/>
      <c r="H61" s="626"/>
      <c r="I61" s="626"/>
    </row>
    <row r="62" spans="1:9">
      <c r="A62" s="656" t="s">
        <v>771</v>
      </c>
      <c r="B62" s="640">
        <v>250</v>
      </c>
      <c r="C62" s="643"/>
      <c r="E62" s="644"/>
      <c r="F62" s="645"/>
      <c r="G62" s="645"/>
      <c r="H62" s="626"/>
      <c r="I62" s="626"/>
    </row>
    <row r="63" spans="1:9">
      <c r="A63" s="658" t="s">
        <v>984</v>
      </c>
      <c r="B63" s="640">
        <v>260</v>
      </c>
      <c r="C63" s="643"/>
      <c r="E63" s="644"/>
      <c r="F63" s="645"/>
      <c r="G63" s="645"/>
      <c r="H63" s="626"/>
      <c r="I63" s="626"/>
    </row>
    <row r="64" spans="1:9">
      <c r="A64" s="658" t="s">
        <v>985</v>
      </c>
      <c r="B64" s="640">
        <v>270</v>
      </c>
      <c r="C64" s="643"/>
      <c r="E64" s="644"/>
      <c r="F64" s="645"/>
      <c r="G64" s="645"/>
      <c r="H64" s="626"/>
      <c r="I64" s="626"/>
    </row>
    <row r="65" spans="1:9">
      <c r="A65" s="658" t="s">
        <v>986</v>
      </c>
      <c r="B65" s="640">
        <v>280</v>
      </c>
      <c r="C65" s="643"/>
      <c r="E65" s="644"/>
      <c r="F65" s="645"/>
      <c r="G65" s="645"/>
      <c r="H65" s="626"/>
      <c r="I65" s="626"/>
    </row>
    <row r="66" spans="1:9">
      <c r="A66" s="656" t="s">
        <v>772</v>
      </c>
      <c r="B66" s="640">
        <v>290</v>
      </c>
      <c r="C66" s="643"/>
      <c r="E66" s="644"/>
      <c r="F66" s="645"/>
      <c r="H66" s="626"/>
      <c r="I66" s="626"/>
    </row>
    <row r="67" spans="1:9" ht="24" customHeight="1" collapsed="1">
      <c r="A67" s="642" t="s">
        <v>773</v>
      </c>
      <c r="B67" s="640">
        <v>300</v>
      </c>
      <c r="C67" s="643"/>
      <c r="E67" s="644"/>
      <c r="F67" s="645"/>
      <c r="G67" s="645"/>
      <c r="H67" s="626"/>
      <c r="I67" s="626"/>
    </row>
    <row r="68" spans="1:9" ht="24" customHeight="1">
      <c r="A68" s="642" t="s">
        <v>987</v>
      </c>
      <c r="B68" s="640">
        <v>310</v>
      </c>
      <c r="C68" s="643"/>
      <c r="E68" s="644"/>
      <c r="F68" s="645"/>
      <c r="G68" s="645"/>
      <c r="H68" s="626"/>
      <c r="I68" s="626"/>
    </row>
    <row r="69" spans="1:9">
      <c r="A69" s="659" t="s">
        <v>774</v>
      </c>
      <c r="B69" s="640">
        <v>320</v>
      </c>
      <c r="C69" s="643"/>
      <c r="E69" s="644"/>
      <c r="F69" s="645"/>
      <c r="G69" s="645"/>
      <c r="H69" s="626"/>
      <c r="I69" s="626"/>
    </row>
    <row r="70" spans="1:9" ht="12.75" customHeight="1">
      <c r="A70" s="649" t="s">
        <v>775</v>
      </c>
      <c r="B70" s="640">
        <v>330</v>
      </c>
      <c r="C70" s="643"/>
      <c r="E70" s="644"/>
      <c r="F70" s="645"/>
      <c r="G70" s="645"/>
      <c r="H70" s="645"/>
    </row>
    <row r="71" spans="1:9" ht="32.25" customHeight="1">
      <c r="A71" s="659" t="s">
        <v>776</v>
      </c>
      <c r="B71" s="640"/>
      <c r="C71" s="641"/>
      <c r="E71" s="627"/>
      <c r="F71" s="627"/>
      <c r="H71" s="626"/>
    </row>
    <row r="72" spans="1:9">
      <c r="A72" s="642" t="s">
        <v>777</v>
      </c>
      <c r="B72" s="640">
        <v>340</v>
      </c>
      <c r="C72" s="643"/>
      <c r="E72" s="644"/>
      <c r="F72" s="645"/>
      <c r="G72" s="645"/>
      <c r="H72" s="645"/>
    </row>
    <row r="73" spans="1:9">
      <c r="A73" s="642" t="s">
        <v>778</v>
      </c>
      <c r="B73" s="640">
        <v>350</v>
      </c>
      <c r="C73" s="643"/>
      <c r="E73" s="644"/>
      <c r="F73" s="645"/>
      <c r="G73" s="645"/>
      <c r="H73" s="645"/>
    </row>
    <row r="74" spans="1:9">
      <c r="A74" s="642" t="s">
        <v>779</v>
      </c>
      <c r="B74" s="640">
        <v>360</v>
      </c>
      <c r="C74" s="643"/>
      <c r="E74" s="644"/>
      <c r="F74" s="645"/>
      <c r="G74" s="645"/>
      <c r="H74" s="626"/>
      <c r="I74" s="626"/>
    </row>
    <row r="75" spans="1:9">
      <c r="A75" s="660" t="s">
        <v>780</v>
      </c>
      <c r="B75" s="640">
        <v>370</v>
      </c>
      <c r="C75" s="643"/>
      <c r="E75" s="644"/>
      <c r="F75" s="645"/>
      <c r="G75" s="645"/>
      <c r="H75" s="645"/>
      <c r="I75" s="645" t="s">
        <v>906</v>
      </c>
    </row>
    <row r="76" spans="1:9">
      <c r="A76" s="660" t="s">
        <v>781</v>
      </c>
      <c r="B76" s="640">
        <v>381</v>
      </c>
      <c r="C76" s="643"/>
      <c r="E76" s="644"/>
      <c r="F76" s="645"/>
      <c r="G76" s="645"/>
      <c r="H76" s="626"/>
      <c r="I76" s="626"/>
    </row>
    <row r="77" spans="1:9">
      <c r="A77" s="649" t="s">
        <v>782</v>
      </c>
      <c r="B77" s="640">
        <v>390</v>
      </c>
      <c r="C77" s="643"/>
      <c r="E77" s="644"/>
      <c r="F77" s="645"/>
      <c r="G77" s="645"/>
      <c r="H77" s="645"/>
      <c r="I77" s="626"/>
    </row>
    <row r="78" spans="1:9">
      <c r="A78" s="659" t="s">
        <v>988</v>
      </c>
      <c r="B78" s="640"/>
      <c r="C78" s="641"/>
      <c r="D78" s="648"/>
      <c r="E78" s="627"/>
      <c r="F78" s="627"/>
      <c r="H78" s="626"/>
      <c r="I78" s="626"/>
    </row>
    <row r="79" spans="1:9" ht="36">
      <c r="A79" s="642" t="s">
        <v>783</v>
      </c>
      <c r="B79" s="640">
        <v>400</v>
      </c>
      <c r="C79" s="643"/>
      <c r="D79" s="661"/>
      <c r="E79" s="644"/>
      <c r="F79" s="645"/>
      <c r="G79" s="645"/>
      <c r="H79" s="626"/>
      <c r="I79" s="626"/>
    </row>
    <row r="80" spans="1:9" ht="36">
      <c r="A80" s="642" t="s">
        <v>784</v>
      </c>
      <c r="B80" s="640">
        <v>410</v>
      </c>
      <c r="C80" s="643"/>
      <c r="D80" s="661"/>
      <c r="E80" s="644"/>
      <c r="F80" s="645"/>
      <c r="G80" s="645"/>
      <c r="H80" s="626"/>
      <c r="I80" s="626"/>
    </row>
    <row r="81" spans="1:9">
      <c r="A81" s="642" t="s">
        <v>989</v>
      </c>
      <c r="B81" s="640">
        <v>420</v>
      </c>
      <c r="C81" s="643"/>
      <c r="D81" s="648"/>
      <c r="E81" s="644"/>
      <c r="F81" s="627"/>
      <c r="H81" s="626"/>
      <c r="I81" s="626"/>
    </row>
    <row r="82" spans="1:9">
      <c r="A82" s="649" t="s">
        <v>785</v>
      </c>
      <c r="B82" s="640">
        <v>430</v>
      </c>
      <c r="C82" s="662"/>
      <c r="E82" s="644"/>
      <c r="F82" s="645"/>
      <c r="G82" s="645"/>
      <c r="H82" s="626"/>
      <c r="I82" s="626"/>
    </row>
    <row r="83" spans="1:9">
      <c r="A83" s="648"/>
      <c r="C83" s="626" t="s">
        <v>979</v>
      </c>
      <c r="D83" s="648"/>
    </row>
    <row r="84" spans="1:9">
      <c r="A84" s="624" t="s">
        <v>990</v>
      </c>
    </row>
    <row r="85" spans="1:9">
      <c r="A85" s="628" t="s">
        <v>881</v>
      </c>
      <c r="G85" s="626"/>
      <c r="H85" s="626"/>
      <c r="I85" s="626"/>
    </row>
    <row r="86" spans="1:9">
      <c r="A86" s="628" t="s">
        <v>882</v>
      </c>
      <c r="D86" s="663"/>
      <c r="E86" s="663"/>
      <c r="G86" s="626"/>
      <c r="H86" s="626"/>
      <c r="I86" s="626"/>
    </row>
    <row r="87" spans="1:9">
      <c r="A87" s="628" t="s">
        <v>979</v>
      </c>
      <c r="D87" s="664"/>
      <c r="E87" s="664"/>
      <c r="G87" s="626"/>
      <c r="H87" s="626"/>
      <c r="I87" s="626"/>
    </row>
    <row r="88" spans="1:9">
      <c r="A88" s="653"/>
      <c r="D88" s="664"/>
      <c r="E88" s="664"/>
      <c r="G88" s="626"/>
      <c r="H88" s="626"/>
      <c r="I88" s="626"/>
    </row>
    <row r="89" spans="1:9">
      <c r="A89" s="665" t="s">
        <v>786</v>
      </c>
      <c r="I89" s="626"/>
    </row>
    <row r="90" spans="1:9">
      <c r="A90" s="648"/>
      <c r="C90" s="666"/>
      <c r="D90" s="666"/>
      <c r="E90" s="666"/>
      <c r="F90" s="666"/>
      <c r="I90" s="626"/>
    </row>
    <row r="91" spans="1:9" ht="48">
      <c r="C91" s="667" t="s">
        <v>789</v>
      </c>
      <c r="D91" s="667" t="s">
        <v>991</v>
      </c>
      <c r="E91" s="667" t="s">
        <v>790</v>
      </c>
      <c r="F91" s="667" t="s">
        <v>791</v>
      </c>
      <c r="I91" s="626"/>
    </row>
    <row r="92" spans="1:9" ht="24">
      <c r="A92" s="648" t="s">
        <v>787</v>
      </c>
      <c r="B92" s="637"/>
      <c r="C92" s="638">
        <v>60</v>
      </c>
      <c r="D92" s="638">
        <v>70</v>
      </c>
      <c r="E92" s="638">
        <v>80</v>
      </c>
      <c r="F92" s="638">
        <v>90</v>
      </c>
      <c r="I92" s="626"/>
    </row>
    <row r="93" spans="1:9" ht="24">
      <c r="A93" s="659" t="s">
        <v>788</v>
      </c>
      <c r="B93" s="640">
        <v>440</v>
      </c>
      <c r="C93" s="641"/>
      <c r="D93" s="643"/>
      <c r="E93" s="641"/>
      <c r="F93" s="643"/>
      <c r="H93" s="626"/>
      <c r="I93" s="626"/>
    </row>
    <row r="94" spans="1:9">
      <c r="A94" s="659" t="s">
        <v>793</v>
      </c>
      <c r="B94" s="640">
        <v>450</v>
      </c>
      <c r="C94" s="643"/>
      <c r="D94" s="641"/>
      <c r="E94" s="643"/>
      <c r="F94" s="643"/>
      <c r="H94" s="626"/>
      <c r="I94" s="626"/>
    </row>
    <row r="95" spans="1:9">
      <c r="A95" s="659" t="s">
        <v>794</v>
      </c>
      <c r="B95" s="640">
        <v>460</v>
      </c>
      <c r="C95" s="643"/>
      <c r="D95" s="641"/>
      <c r="E95" s="643"/>
      <c r="F95" s="643"/>
      <c r="H95" s="626"/>
      <c r="I95" s="626"/>
    </row>
    <row r="96" spans="1:9">
      <c r="A96" s="659" t="s">
        <v>795</v>
      </c>
      <c r="B96" s="640">
        <v>470</v>
      </c>
      <c r="C96" s="643"/>
      <c r="D96" s="641"/>
      <c r="E96" s="643"/>
      <c r="F96" s="643"/>
      <c r="H96" s="626"/>
      <c r="I96" s="626"/>
    </row>
    <row r="97" spans="1:9">
      <c r="A97" s="659" t="s">
        <v>796</v>
      </c>
      <c r="B97" s="640">
        <v>480</v>
      </c>
      <c r="C97" s="643"/>
      <c r="D97" s="641"/>
      <c r="E97" s="643"/>
      <c r="F97" s="643"/>
      <c r="H97" s="626"/>
      <c r="I97" s="626"/>
    </row>
    <row r="98" spans="1:9">
      <c r="A98" s="659" t="s">
        <v>797</v>
      </c>
      <c r="B98" s="640">
        <v>490</v>
      </c>
      <c r="C98" s="643"/>
      <c r="D98" s="641"/>
      <c r="E98" s="643"/>
      <c r="F98" s="643"/>
      <c r="H98" s="626"/>
      <c r="I98" s="626"/>
    </row>
    <row r="99" spans="1:9">
      <c r="A99" s="659" t="s">
        <v>798</v>
      </c>
      <c r="B99" s="640">
        <v>500</v>
      </c>
      <c r="C99" s="643"/>
      <c r="D99" s="641"/>
      <c r="E99" s="643"/>
      <c r="F99" s="643"/>
      <c r="H99" s="626"/>
      <c r="I99" s="626"/>
    </row>
    <row r="100" spans="1:9">
      <c r="A100" s="659" t="s">
        <v>799</v>
      </c>
      <c r="B100" s="640">
        <v>510</v>
      </c>
      <c r="C100" s="643"/>
      <c r="D100" s="641"/>
      <c r="E100" s="643"/>
      <c r="F100" s="643"/>
      <c r="H100" s="626"/>
      <c r="I100" s="626"/>
    </row>
    <row r="101" spans="1:9">
      <c r="A101" s="659" t="s">
        <v>800</v>
      </c>
      <c r="B101" s="640">
        <v>520</v>
      </c>
      <c r="C101" s="643"/>
      <c r="D101" s="641"/>
      <c r="E101" s="643"/>
      <c r="F101" s="641"/>
      <c r="H101" s="626"/>
      <c r="I101" s="626"/>
    </row>
    <row r="102" spans="1:9">
      <c r="A102" s="649" t="s">
        <v>801</v>
      </c>
      <c r="B102" s="640">
        <v>530</v>
      </c>
      <c r="C102" s="643"/>
      <c r="D102" s="641"/>
      <c r="E102" s="643"/>
      <c r="F102" s="643"/>
      <c r="H102" s="626"/>
      <c r="I102" s="626"/>
    </row>
    <row r="103" spans="1:9">
      <c r="C103" s="668"/>
      <c r="D103" s="664"/>
      <c r="E103" s="664"/>
      <c r="F103" s="668"/>
      <c r="G103" s="626"/>
      <c r="H103" s="626"/>
      <c r="I103" s="626"/>
    </row>
    <row r="104" spans="1:9">
      <c r="B104" s="626"/>
      <c r="C104" s="645"/>
      <c r="D104" s="645"/>
      <c r="E104" s="645"/>
      <c r="F104" s="645"/>
      <c r="G104" s="626"/>
      <c r="H104" s="626"/>
      <c r="I104" s="626"/>
    </row>
    <row r="105" spans="1:9">
      <c r="B105" s="626"/>
      <c r="C105" s="645"/>
      <c r="D105" s="645"/>
      <c r="E105" s="645"/>
      <c r="F105" s="645"/>
      <c r="G105" s="626"/>
      <c r="H105" s="626"/>
      <c r="I105" s="626"/>
    </row>
    <row r="106" spans="1:9">
      <c r="B106" s="626"/>
      <c r="D106" s="645"/>
      <c r="E106" s="645"/>
      <c r="G106" s="626"/>
      <c r="H106" s="626"/>
      <c r="I106" s="626"/>
    </row>
    <row r="107" spans="1:9">
      <c r="B107" s="626"/>
      <c r="D107" s="669"/>
      <c r="E107" s="645"/>
      <c r="G107" s="626"/>
      <c r="H107" s="626"/>
      <c r="I107" s="626"/>
    </row>
    <row r="108" spans="1:9">
      <c r="B108" s="626"/>
      <c r="G108" s="626"/>
      <c r="H108" s="626"/>
      <c r="I108" s="626"/>
    </row>
  </sheetData>
  <pageMargins left="0.31496062992125984" right="0.31496062992125984" top="0.35433070866141736" bottom="0.35433070866141736" header="0.31496062992125984" footer="0.31496062992125984"/>
  <pageSetup paperSize="9" scale="5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9">
    <pageSetUpPr fitToPage="1"/>
  </sheetPr>
  <dimension ref="A1:F42"/>
  <sheetViews>
    <sheetView tabSelected="1" zoomScale="90" zoomScaleNormal="90" workbookViewId="0">
      <selection activeCell="E13" sqref="E13"/>
    </sheetView>
  </sheetViews>
  <sheetFormatPr baseColWidth="10" defaultColWidth="11.5703125" defaultRowHeight="12.75"/>
  <cols>
    <col min="1" max="1" width="41.140625" style="119" customWidth="1"/>
    <col min="2" max="2" width="7.140625" style="119" customWidth="1"/>
    <col min="3" max="6" width="17.85546875" style="119" customWidth="1"/>
    <col min="7" max="16384" width="11.5703125" style="119"/>
  </cols>
  <sheetData>
    <row r="1" spans="1:6">
      <c r="A1" s="188" t="s">
        <v>802</v>
      </c>
      <c r="B1" s="182"/>
      <c r="C1" s="238"/>
      <c r="D1" s="182"/>
      <c r="E1" s="182"/>
      <c r="F1" s="182"/>
    </row>
    <row r="2" spans="1:6">
      <c r="A2" s="201" t="s">
        <v>803</v>
      </c>
      <c r="B2" s="182"/>
      <c r="C2" s="288"/>
      <c r="D2" s="182"/>
      <c r="E2" s="182"/>
      <c r="F2" s="182"/>
    </row>
    <row r="3" spans="1:6">
      <c r="A3" s="253"/>
      <c r="B3" s="289"/>
      <c r="C3" s="290"/>
      <c r="D3" s="290"/>
      <c r="E3" s="290"/>
      <c r="F3" s="290"/>
    </row>
    <row r="4" spans="1:6" ht="18.75" customHeight="1">
      <c r="A4" s="291" t="s">
        <v>804</v>
      </c>
      <c r="B4" s="291"/>
      <c r="C4" s="288"/>
      <c r="D4" s="182"/>
      <c r="E4" s="182"/>
      <c r="F4" s="182"/>
    </row>
    <row r="5" spans="1:6">
      <c r="A5" s="292"/>
      <c r="B5" s="238"/>
      <c r="C5" s="183" t="s">
        <v>805</v>
      </c>
      <c r="D5" s="182"/>
      <c r="E5" s="182"/>
      <c r="F5" s="182"/>
    </row>
    <row r="6" spans="1:6">
      <c r="A6" s="292"/>
      <c r="B6" s="293"/>
      <c r="C6" s="218">
        <v>10</v>
      </c>
      <c r="D6" s="182"/>
      <c r="E6" s="182"/>
      <c r="F6" s="182"/>
    </row>
    <row r="7" spans="1:6">
      <c r="A7" s="286" t="s">
        <v>806</v>
      </c>
      <c r="B7" s="294"/>
      <c r="C7" s="299" t="s">
        <v>23</v>
      </c>
      <c r="D7" s="182"/>
      <c r="E7" s="182"/>
      <c r="F7" s="182"/>
    </row>
    <row r="8" spans="1:6" ht="24">
      <c r="A8" s="191" t="s">
        <v>807</v>
      </c>
      <c r="B8" s="207">
        <v>10</v>
      </c>
      <c r="C8" s="597"/>
      <c r="D8" s="182"/>
      <c r="E8" s="278"/>
      <c r="F8" s="260"/>
    </row>
    <row r="9" spans="1:6">
      <c r="A9" s="191" t="s">
        <v>771</v>
      </c>
      <c r="B9" s="207">
        <v>20</v>
      </c>
      <c r="C9" s="597"/>
      <c r="D9" s="182"/>
      <c r="E9" s="278"/>
      <c r="F9" s="260"/>
    </row>
    <row r="10" spans="1:6" ht="24">
      <c r="A10" s="191" t="s">
        <v>808</v>
      </c>
      <c r="B10" s="207">
        <v>30</v>
      </c>
      <c r="C10" s="597"/>
      <c r="D10" s="182"/>
      <c r="E10" s="278"/>
      <c r="F10" s="260"/>
    </row>
    <row r="11" spans="1:6">
      <c r="A11" s="286" t="s">
        <v>809</v>
      </c>
      <c r="B11" s="207"/>
      <c r="C11" s="299"/>
      <c r="D11" s="182"/>
      <c r="E11" s="182"/>
      <c r="F11" s="182"/>
    </row>
    <row r="12" spans="1:6" ht="36">
      <c r="A12" s="191" t="s">
        <v>810</v>
      </c>
      <c r="B12" s="207">
        <v>40</v>
      </c>
      <c r="C12" s="597"/>
      <c r="D12" s="182"/>
      <c r="E12" s="278"/>
      <c r="F12" s="260"/>
    </row>
    <row r="13" spans="1:6" ht="48">
      <c r="A13" s="191" t="s">
        <v>811</v>
      </c>
      <c r="B13" s="207">
        <v>50</v>
      </c>
      <c r="C13" s="597"/>
      <c r="D13" s="182"/>
      <c r="E13" s="278"/>
      <c r="F13" s="260"/>
    </row>
    <row r="14" spans="1:6" ht="48">
      <c r="A14" s="191" t="s">
        <v>812</v>
      </c>
      <c r="B14" s="207">
        <v>60</v>
      </c>
      <c r="C14" s="597"/>
      <c r="D14" s="182"/>
      <c r="E14" s="278"/>
      <c r="F14" s="182"/>
    </row>
    <row r="15" spans="1:6">
      <c r="A15" s="286" t="s">
        <v>5</v>
      </c>
      <c r="B15" s="207">
        <v>70</v>
      </c>
      <c r="C15" s="597"/>
      <c r="D15" s="182"/>
      <c r="E15" s="278"/>
      <c r="F15" s="260"/>
    </row>
    <row r="16" spans="1:6" ht="24">
      <c r="A16" s="190" t="s">
        <v>759</v>
      </c>
      <c r="B16" s="207"/>
      <c r="C16" s="299"/>
      <c r="D16" s="182"/>
      <c r="E16" s="182"/>
      <c r="F16" s="182"/>
    </row>
    <row r="17" spans="1:6">
      <c r="A17" s="191" t="s">
        <v>760</v>
      </c>
      <c r="B17" s="207">
        <v>80</v>
      </c>
      <c r="C17" s="597"/>
      <c r="D17" s="223"/>
      <c r="E17" s="278"/>
      <c r="F17" s="260"/>
    </row>
    <row r="18" spans="1:6" ht="24">
      <c r="A18" s="191" t="s">
        <v>761</v>
      </c>
      <c r="B18" s="207">
        <v>90</v>
      </c>
      <c r="C18" s="597"/>
      <c r="D18" s="223"/>
      <c r="E18" s="278"/>
      <c r="F18" s="260"/>
    </row>
    <row r="19" spans="1:6" ht="24">
      <c r="A19" s="191" t="s">
        <v>813</v>
      </c>
      <c r="B19" s="207">
        <v>100</v>
      </c>
      <c r="C19" s="597"/>
      <c r="D19" s="223"/>
      <c r="E19" s="278"/>
      <c r="F19" s="260"/>
    </row>
    <row r="20" spans="1:6" ht="24">
      <c r="A20" s="191" t="s">
        <v>762</v>
      </c>
      <c r="B20" s="207">
        <v>110</v>
      </c>
      <c r="C20" s="597"/>
      <c r="D20" s="223"/>
      <c r="E20" s="278"/>
      <c r="F20" s="260"/>
    </row>
    <row r="21" spans="1:6">
      <c r="A21" s="286" t="s">
        <v>763</v>
      </c>
      <c r="B21" s="207">
        <v>120</v>
      </c>
      <c r="C21" s="597"/>
      <c r="D21" s="223"/>
      <c r="E21" s="278"/>
      <c r="F21" s="260"/>
    </row>
    <row r="22" spans="1:6" ht="24">
      <c r="A22" s="229" t="s">
        <v>814</v>
      </c>
      <c r="B22" s="207">
        <v>130</v>
      </c>
      <c r="C22" s="597"/>
      <c r="D22" s="182"/>
      <c r="E22" s="278"/>
      <c r="F22" s="260"/>
    </row>
    <row r="23" spans="1:6" ht="24">
      <c r="A23" s="190" t="s">
        <v>815</v>
      </c>
      <c r="B23" s="207">
        <v>140</v>
      </c>
      <c r="C23" s="597"/>
      <c r="D23" s="182"/>
      <c r="E23" s="278"/>
      <c r="F23" s="260"/>
    </row>
    <row r="24" spans="1:6" ht="36">
      <c r="A24" s="190" t="s">
        <v>816</v>
      </c>
      <c r="B24" s="207">
        <v>150</v>
      </c>
      <c r="C24" s="597"/>
      <c r="D24" s="182"/>
      <c r="E24" s="278"/>
      <c r="F24" s="260"/>
    </row>
    <row r="25" spans="1:6">
      <c r="A25" s="229" t="s">
        <v>782</v>
      </c>
      <c r="B25" s="207">
        <v>160</v>
      </c>
      <c r="C25" s="597"/>
      <c r="D25" s="182"/>
      <c r="E25" s="295"/>
      <c r="F25" s="260"/>
    </row>
    <row r="26" spans="1:6" ht="24">
      <c r="A26" s="229" t="s">
        <v>817</v>
      </c>
      <c r="B26" s="207">
        <v>170</v>
      </c>
      <c r="C26" s="597"/>
      <c r="D26" s="283"/>
      <c r="E26" s="278"/>
      <c r="F26" s="260"/>
    </row>
    <row r="27" spans="1:6">
      <c r="A27" s="182"/>
      <c r="B27" s="182"/>
      <c r="C27" s="283"/>
      <c r="D27" s="182"/>
      <c r="E27" s="182"/>
      <c r="F27" s="182"/>
    </row>
    <row r="28" spans="1:6">
      <c r="A28" s="288"/>
      <c r="B28" s="182"/>
      <c r="C28" s="288"/>
      <c r="D28" s="182"/>
      <c r="E28" s="182"/>
      <c r="F28" s="182"/>
    </row>
    <row r="29" spans="1:6" ht="24">
      <c r="A29" s="214" t="s">
        <v>786</v>
      </c>
      <c r="B29" s="214"/>
      <c r="C29" s="214"/>
      <c r="D29" s="284"/>
      <c r="E29" s="284"/>
      <c r="F29" s="284"/>
    </row>
    <row r="30" spans="1:6" ht="48">
      <c r="A30" s="296" t="s">
        <v>787</v>
      </c>
      <c r="B30" s="287"/>
      <c r="C30" s="287"/>
      <c r="D30" s="287"/>
      <c r="E30" s="287"/>
      <c r="F30" s="287"/>
    </row>
    <row r="31" spans="1:6" ht="68.45" customHeight="1">
      <c r="A31" s="285" t="s">
        <v>788</v>
      </c>
      <c r="B31" s="285"/>
      <c r="C31" s="596" t="s">
        <v>789</v>
      </c>
      <c r="D31" s="596" t="s">
        <v>818</v>
      </c>
      <c r="E31" s="596" t="s">
        <v>819</v>
      </c>
      <c r="F31" s="596" t="s">
        <v>791</v>
      </c>
    </row>
    <row r="32" spans="1:6">
      <c r="A32" s="285"/>
      <c r="B32" s="297"/>
      <c r="C32" s="218">
        <v>20</v>
      </c>
      <c r="D32" s="218">
        <v>30</v>
      </c>
      <c r="E32" s="218">
        <v>40</v>
      </c>
      <c r="F32" s="218">
        <v>50</v>
      </c>
    </row>
    <row r="33" spans="1:6">
      <c r="A33" s="268" t="s">
        <v>792</v>
      </c>
      <c r="B33" s="207">
        <v>180</v>
      </c>
      <c r="C33" s="299"/>
      <c r="D33" s="599">
        <v>130</v>
      </c>
      <c r="E33" s="299"/>
      <c r="F33" s="598"/>
    </row>
    <row r="34" spans="1:6">
      <c r="A34" s="298" t="s">
        <v>793</v>
      </c>
      <c r="B34" s="207">
        <v>190</v>
      </c>
      <c r="C34" s="598"/>
      <c r="D34" s="299"/>
      <c r="E34" s="598"/>
      <c r="F34" s="599"/>
    </row>
    <row r="35" spans="1:6">
      <c r="A35" s="268" t="s">
        <v>794</v>
      </c>
      <c r="B35" s="207">
        <v>200</v>
      </c>
      <c r="C35" s="598"/>
      <c r="D35" s="299"/>
      <c r="E35" s="598"/>
      <c r="F35" s="599"/>
    </row>
    <row r="36" spans="1:6">
      <c r="A36" s="298" t="s">
        <v>795</v>
      </c>
      <c r="B36" s="207">
        <v>210</v>
      </c>
      <c r="C36" s="598"/>
      <c r="D36" s="299"/>
      <c r="E36" s="598"/>
      <c r="F36" s="599"/>
    </row>
    <row r="37" spans="1:6">
      <c r="A37" s="268" t="s">
        <v>796</v>
      </c>
      <c r="B37" s="207">
        <v>220</v>
      </c>
      <c r="C37" s="598"/>
      <c r="D37" s="299"/>
      <c r="E37" s="598"/>
      <c r="F37" s="599"/>
    </row>
    <row r="38" spans="1:6">
      <c r="A38" s="298" t="s">
        <v>797</v>
      </c>
      <c r="B38" s="207">
        <v>230</v>
      </c>
      <c r="C38" s="598"/>
      <c r="D38" s="299"/>
      <c r="E38" s="598"/>
      <c r="F38" s="599"/>
    </row>
    <row r="39" spans="1:6">
      <c r="A39" s="268" t="s">
        <v>798</v>
      </c>
      <c r="B39" s="207">
        <v>240</v>
      </c>
      <c r="C39" s="598"/>
      <c r="D39" s="299"/>
      <c r="E39" s="598"/>
      <c r="F39" s="599"/>
    </row>
    <row r="40" spans="1:6">
      <c r="A40" s="298" t="s">
        <v>799</v>
      </c>
      <c r="B40" s="207">
        <v>250</v>
      </c>
      <c r="C40" s="598"/>
      <c r="D40" s="299"/>
      <c r="E40" s="598"/>
      <c r="F40" s="599"/>
    </row>
    <row r="41" spans="1:6" ht="24">
      <c r="A41" s="268" t="s">
        <v>800</v>
      </c>
      <c r="B41" s="207">
        <v>260</v>
      </c>
      <c r="C41" s="598"/>
      <c r="D41" s="299"/>
      <c r="E41" s="598"/>
      <c r="F41" s="299"/>
    </row>
    <row r="42" spans="1:6">
      <c r="A42" s="286" t="s">
        <v>801</v>
      </c>
      <c r="B42" s="207">
        <v>270</v>
      </c>
      <c r="C42" s="599"/>
      <c r="D42" s="299"/>
      <c r="E42" s="598"/>
      <c r="F42" s="599"/>
    </row>
  </sheetData>
  <sheetProtection password="83E0" sheet="1" objects="1" scenarios="1"/>
  <pageMargins left="0.31496062992125984" right="0.31496062992125984" top="0.35433070866141736" bottom="0.35433070866141736" header="0.31496062992125984" footer="0.31496062992125984"/>
  <pageSetup paperSize="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8"/>
  <dimension ref="A1:H129"/>
  <sheetViews>
    <sheetView topLeftCell="A22" workbookViewId="0">
      <selection activeCell="D15" sqref="D15"/>
    </sheetView>
  </sheetViews>
  <sheetFormatPr baseColWidth="10" defaultColWidth="11" defaultRowHeight="12.75"/>
  <cols>
    <col min="1" max="1" width="3" style="125" customWidth="1"/>
    <col min="2" max="2" width="3.85546875" style="125" customWidth="1"/>
    <col min="3" max="3" width="53.140625" style="125" customWidth="1"/>
    <col min="4" max="8" width="13.5703125" style="125" customWidth="1"/>
    <col min="9" max="9" width="11" style="125"/>
    <col min="10" max="10" width="62.140625" style="125" bestFit="1" customWidth="1"/>
    <col min="11" max="11" width="14.5703125" style="125" bestFit="1" customWidth="1"/>
    <col min="12" max="12" width="16.5703125" style="125" bestFit="1" customWidth="1"/>
    <col min="13" max="256" width="11" style="125"/>
    <col min="257" max="257" width="3" style="125" customWidth="1"/>
    <col min="258" max="258" width="3.85546875" style="125" customWidth="1"/>
    <col min="259" max="259" width="53.140625" style="125" customWidth="1"/>
    <col min="260" max="264" width="13.5703125" style="125" customWidth="1"/>
    <col min="265" max="265" width="11" style="125"/>
    <col min="266" max="266" width="62.140625" style="125" bestFit="1" customWidth="1"/>
    <col min="267" max="267" width="14.5703125" style="125" bestFit="1" customWidth="1"/>
    <col min="268" max="268" width="16.5703125" style="125" bestFit="1" customWidth="1"/>
    <col min="269" max="512" width="11" style="125"/>
    <col min="513" max="513" width="3" style="125" customWidth="1"/>
    <col min="514" max="514" width="3.85546875" style="125" customWidth="1"/>
    <col min="515" max="515" width="53.140625" style="125" customWidth="1"/>
    <col min="516" max="520" width="13.5703125" style="125" customWidth="1"/>
    <col min="521" max="521" width="11" style="125"/>
    <col min="522" max="522" width="62.140625" style="125" bestFit="1" customWidth="1"/>
    <col min="523" max="523" width="14.5703125" style="125" bestFit="1" customWidth="1"/>
    <col min="524" max="524" width="16.5703125" style="125" bestFit="1" customWidth="1"/>
    <col min="525" max="768" width="11" style="125"/>
    <col min="769" max="769" width="3" style="125" customWidth="1"/>
    <col min="770" max="770" width="3.85546875" style="125" customWidth="1"/>
    <col min="771" max="771" width="53.140625" style="125" customWidth="1"/>
    <col min="772" max="776" width="13.5703125" style="125" customWidth="1"/>
    <col min="777" max="777" width="11" style="125"/>
    <col min="778" max="778" width="62.140625" style="125" bestFit="1" customWidth="1"/>
    <col min="779" max="779" width="14.5703125" style="125" bestFit="1" customWidth="1"/>
    <col min="780" max="780" width="16.5703125" style="125" bestFit="1" customWidth="1"/>
    <col min="781" max="1024" width="11" style="125"/>
    <col min="1025" max="1025" width="3" style="125" customWidth="1"/>
    <col min="1026" max="1026" width="3.85546875" style="125" customWidth="1"/>
    <col min="1027" max="1027" width="53.140625" style="125" customWidth="1"/>
    <col min="1028" max="1032" width="13.5703125" style="125" customWidth="1"/>
    <col min="1033" max="1033" width="11" style="125"/>
    <col min="1034" max="1034" width="62.140625" style="125" bestFit="1" customWidth="1"/>
    <col min="1035" max="1035" width="14.5703125" style="125" bestFit="1" customWidth="1"/>
    <col min="1036" max="1036" width="16.5703125" style="125" bestFit="1" customWidth="1"/>
    <col min="1037" max="1280" width="11" style="125"/>
    <col min="1281" max="1281" width="3" style="125" customWidth="1"/>
    <col min="1282" max="1282" width="3.85546875" style="125" customWidth="1"/>
    <col min="1283" max="1283" width="53.140625" style="125" customWidth="1"/>
    <col min="1284" max="1288" width="13.5703125" style="125" customWidth="1"/>
    <col min="1289" max="1289" width="11" style="125"/>
    <col min="1290" max="1290" width="62.140625" style="125" bestFit="1" customWidth="1"/>
    <col min="1291" max="1291" width="14.5703125" style="125" bestFit="1" customWidth="1"/>
    <col min="1292" max="1292" width="16.5703125" style="125" bestFit="1" customWidth="1"/>
    <col min="1293" max="1536" width="11" style="125"/>
    <col min="1537" max="1537" width="3" style="125" customWidth="1"/>
    <col min="1538" max="1538" width="3.85546875" style="125" customWidth="1"/>
    <col min="1539" max="1539" width="53.140625" style="125" customWidth="1"/>
    <col min="1540" max="1544" width="13.5703125" style="125" customWidth="1"/>
    <col min="1545" max="1545" width="11" style="125"/>
    <col min="1546" max="1546" width="62.140625" style="125" bestFit="1" customWidth="1"/>
    <col min="1547" max="1547" width="14.5703125" style="125" bestFit="1" customWidth="1"/>
    <col min="1548" max="1548" width="16.5703125" style="125" bestFit="1" customWidth="1"/>
    <col min="1549" max="1792" width="11" style="125"/>
    <col min="1793" max="1793" width="3" style="125" customWidth="1"/>
    <col min="1794" max="1794" width="3.85546875" style="125" customWidth="1"/>
    <col min="1795" max="1795" width="53.140625" style="125" customWidth="1"/>
    <col min="1796" max="1800" width="13.5703125" style="125" customWidth="1"/>
    <col min="1801" max="1801" width="11" style="125"/>
    <col min="1802" max="1802" width="62.140625" style="125" bestFit="1" customWidth="1"/>
    <col min="1803" max="1803" width="14.5703125" style="125" bestFit="1" customWidth="1"/>
    <col min="1804" max="1804" width="16.5703125" style="125" bestFit="1" customWidth="1"/>
    <col min="1805" max="2048" width="11" style="125"/>
    <col min="2049" max="2049" width="3" style="125" customWidth="1"/>
    <col min="2050" max="2050" width="3.85546875" style="125" customWidth="1"/>
    <col min="2051" max="2051" width="53.140625" style="125" customWidth="1"/>
    <col min="2052" max="2056" width="13.5703125" style="125" customWidth="1"/>
    <col min="2057" max="2057" width="11" style="125"/>
    <col min="2058" max="2058" width="62.140625" style="125" bestFit="1" customWidth="1"/>
    <col min="2059" max="2059" width="14.5703125" style="125" bestFit="1" customWidth="1"/>
    <col min="2060" max="2060" width="16.5703125" style="125" bestFit="1" customWidth="1"/>
    <col min="2061" max="2304" width="11" style="125"/>
    <col min="2305" max="2305" width="3" style="125" customWidth="1"/>
    <col min="2306" max="2306" width="3.85546875" style="125" customWidth="1"/>
    <col min="2307" max="2307" width="53.140625" style="125" customWidth="1"/>
    <col min="2308" max="2312" width="13.5703125" style="125" customWidth="1"/>
    <col min="2313" max="2313" width="11" style="125"/>
    <col min="2314" max="2314" width="62.140625" style="125" bestFit="1" customWidth="1"/>
    <col min="2315" max="2315" width="14.5703125" style="125" bestFit="1" customWidth="1"/>
    <col min="2316" max="2316" width="16.5703125" style="125" bestFit="1" customWidth="1"/>
    <col min="2317" max="2560" width="11" style="125"/>
    <col min="2561" max="2561" width="3" style="125" customWidth="1"/>
    <col min="2562" max="2562" width="3.85546875" style="125" customWidth="1"/>
    <col min="2563" max="2563" width="53.140625" style="125" customWidth="1"/>
    <col min="2564" max="2568" width="13.5703125" style="125" customWidth="1"/>
    <col min="2569" max="2569" width="11" style="125"/>
    <col min="2570" max="2570" width="62.140625" style="125" bestFit="1" customWidth="1"/>
    <col min="2571" max="2571" width="14.5703125" style="125" bestFit="1" customWidth="1"/>
    <col min="2572" max="2572" width="16.5703125" style="125" bestFit="1" customWidth="1"/>
    <col min="2573" max="2816" width="11" style="125"/>
    <col min="2817" max="2817" width="3" style="125" customWidth="1"/>
    <col min="2818" max="2818" width="3.85546875" style="125" customWidth="1"/>
    <col min="2819" max="2819" width="53.140625" style="125" customWidth="1"/>
    <col min="2820" max="2824" width="13.5703125" style="125" customWidth="1"/>
    <col min="2825" max="2825" width="11" style="125"/>
    <col min="2826" max="2826" width="62.140625" style="125" bestFit="1" customWidth="1"/>
    <col min="2827" max="2827" width="14.5703125" style="125" bestFit="1" customWidth="1"/>
    <col min="2828" max="2828" width="16.5703125" style="125" bestFit="1" customWidth="1"/>
    <col min="2829" max="3072" width="11" style="125"/>
    <col min="3073" max="3073" width="3" style="125" customWidth="1"/>
    <col min="3074" max="3074" width="3.85546875" style="125" customWidth="1"/>
    <col min="3075" max="3075" width="53.140625" style="125" customWidth="1"/>
    <col min="3076" max="3080" width="13.5703125" style="125" customWidth="1"/>
    <col min="3081" max="3081" width="11" style="125"/>
    <col min="3082" max="3082" width="62.140625" style="125" bestFit="1" customWidth="1"/>
    <col min="3083" max="3083" width="14.5703125" style="125" bestFit="1" customWidth="1"/>
    <col min="3084" max="3084" width="16.5703125" style="125" bestFit="1" customWidth="1"/>
    <col min="3085" max="3328" width="11" style="125"/>
    <col min="3329" max="3329" width="3" style="125" customWidth="1"/>
    <col min="3330" max="3330" width="3.85546875" style="125" customWidth="1"/>
    <col min="3331" max="3331" width="53.140625" style="125" customWidth="1"/>
    <col min="3332" max="3336" width="13.5703125" style="125" customWidth="1"/>
    <col min="3337" max="3337" width="11" style="125"/>
    <col min="3338" max="3338" width="62.140625" style="125" bestFit="1" customWidth="1"/>
    <col min="3339" max="3339" width="14.5703125" style="125" bestFit="1" customWidth="1"/>
    <col min="3340" max="3340" width="16.5703125" style="125" bestFit="1" customWidth="1"/>
    <col min="3341" max="3584" width="11" style="125"/>
    <col min="3585" max="3585" width="3" style="125" customWidth="1"/>
    <col min="3586" max="3586" width="3.85546875" style="125" customWidth="1"/>
    <col min="3587" max="3587" width="53.140625" style="125" customWidth="1"/>
    <col min="3588" max="3592" width="13.5703125" style="125" customWidth="1"/>
    <col min="3593" max="3593" width="11" style="125"/>
    <col min="3594" max="3594" width="62.140625" style="125" bestFit="1" customWidth="1"/>
    <col min="3595" max="3595" width="14.5703125" style="125" bestFit="1" customWidth="1"/>
    <col min="3596" max="3596" width="16.5703125" style="125" bestFit="1" customWidth="1"/>
    <col min="3597" max="3840" width="11" style="125"/>
    <col min="3841" max="3841" width="3" style="125" customWidth="1"/>
    <col min="3842" max="3842" width="3.85546875" style="125" customWidth="1"/>
    <col min="3843" max="3843" width="53.140625" style="125" customWidth="1"/>
    <col min="3844" max="3848" width="13.5703125" style="125" customWidth="1"/>
    <col min="3849" max="3849" width="11" style="125"/>
    <col min="3850" max="3850" width="62.140625" style="125" bestFit="1" customWidth="1"/>
    <col min="3851" max="3851" width="14.5703125" style="125" bestFit="1" customWidth="1"/>
    <col min="3852" max="3852" width="16.5703125" style="125" bestFit="1" customWidth="1"/>
    <col min="3853" max="4096" width="11" style="125"/>
    <col min="4097" max="4097" width="3" style="125" customWidth="1"/>
    <col min="4098" max="4098" width="3.85546875" style="125" customWidth="1"/>
    <col min="4099" max="4099" width="53.140625" style="125" customWidth="1"/>
    <col min="4100" max="4104" width="13.5703125" style="125" customWidth="1"/>
    <col min="4105" max="4105" width="11" style="125"/>
    <col min="4106" max="4106" width="62.140625" style="125" bestFit="1" customWidth="1"/>
    <col min="4107" max="4107" width="14.5703125" style="125" bestFit="1" customWidth="1"/>
    <col min="4108" max="4108" width="16.5703125" style="125" bestFit="1" customWidth="1"/>
    <col min="4109" max="4352" width="11" style="125"/>
    <col min="4353" max="4353" width="3" style="125" customWidth="1"/>
    <col min="4354" max="4354" width="3.85546875" style="125" customWidth="1"/>
    <col min="4355" max="4355" width="53.140625" style="125" customWidth="1"/>
    <col min="4356" max="4360" width="13.5703125" style="125" customWidth="1"/>
    <col min="4361" max="4361" width="11" style="125"/>
    <col min="4362" max="4362" width="62.140625" style="125" bestFit="1" customWidth="1"/>
    <col min="4363" max="4363" width="14.5703125" style="125" bestFit="1" customWidth="1"/>
    <col min="4364" max="4364" width="16.5703125" style="125" bestFit="1" customWidth="1"/>
    <col min="4365" max="4608" width="11" style="125"/>
    <col min="4609" max="4609" width="3" style="125" customWidth="1"/>
    <col min="4610" max="4610" width="3.85546875" style="125" customWidth="1"/>
    <col min="4611" max="4611" width="53.140625" style="125" customWidth="1"/>
    <col min="4612" max="4616" width="13.5703125" style="125" customWidth="1"/>
    <col min="4617" max="4617" width="11" style="125"/>
    <col min="4618" max="4618" width="62.140625" style="125" bestFit="1" customWidth="1"/>
    <col min="4619" max="4619" width="14.5703125" style="125" bestFit="1" customWidth="1"/>
    <col min="4620" max="4620" width="16.5703125" style="125" bestFit="1" customWidth="1"/>
    <col min="4621" max="4864" width="11" style="125"/>
    <col min="4865" max="4865" width="3" style="125" customWidth="1"/>
    <col min="4866" max="4866" width="3.85546875" style="125" customWidth="1"/>
    <col min="4867" max="4867" width="53.140625" style="125" customWidth="1"/>
    <col min="4868" max="4872" width="13.5703125" style="125" customWidth="1"/>
    <col min="4873" max="4873" width="11" style="125"/>
    <col min="4874" max="4874" width="62.140625" style="125" bestFit="1" customWidth="1"/>
    <col min="4875" max="4875" width="14.5703125" style="125" bestFit="1" customWidth="1"/>
    <col min="4876" max="4876" width="16.5703125" style="125" bestFit="1" customWidth="1"/>
    <col min="4877" max="5120" width="11" style="125"/>
    <col min="5121" max="5121" width="3" style="125" customWidth="1"/>
    <col min="5122" max="5122" width="3.85546875" style="125" customWidth="1"/>
    <col min="5123" max="5123" width="53.140625" style="125" customWidth="1"/>
    <col min="5124" max="5128" width="13.5703125" style="125" customWidth="1"/>
    <col min="5129" max="5129" width="11" style="125"/>
    <col min="5130" max="5130" width="62.140625" style="125" bestFit="1" customWidth="1"/>
    <col min="5131" max="5131" width="14.5703125" style="125" bestFit="1" customWidth="1"/>
    <col min="5132" max="5132" width="16.5703125" style="125" bestFit="1" customWidth="1"/>
    <col min="5133" max="5376" width="11" style="125"/>
    <col min="5377" max="5377" width="3" style="125" customWidth="1"/>
    <col min="5378" max="5378" width="3.85546875" style="125" customWidth="1"/>
    <col min="5379" max="5379" width="53.140625" style="125" customWidth="1"/>
    <col min="5380" max="5384" width="13.5703125" style="125" customWidth="1"/>
    <col min="5385" max="5385" width="11" style="125"/>
    <col min="5386" max="5386" width="62.140625" style="125" bestFit="1" customWidth="1"/>
    <col min="5387" max="5387" width="14.5703125" style="125" bestFit="1" customWidth="1"/>
    <col min="5388" max="5388" width="16.5703125" style="125" bestFit="1" customWidth="1"/>
    <col min="5389" max="5632" width="11" style="125"/>
    <col min="5633" max="5633" width="3" style="125" customWidth="1"/>
    <col min="5634" max="5634" width="3.85546875" style="125" customWidth="1"/>
    <col min="5635" max="5635" width="53.140625" style="125" customWidth="1"/>
    <col min="5636" max="5640" width="13.5703125" style="125" customWidth="1"/>
    <col min="5641" max="5641" width="11" style="125"/>
    <col min="5642" max="5642" width="62.140625" style="125" bestFit="1" customWidth="1"/>
    <col min="5643" max="5643" width="14.5703125" style="125" bestFit="1" customWidth="1"/>
    <col min="5644" max="5644" width="16.5703125" style="125" bestFit="1" customWidth="1"/>
    <col min="5645" max="5888" width="11" style="125"/>
    <col min="5889" max="5889" width="3" style="125" customWidth="1"/>
    <col min="5890" max="5890" width="3.85546875" style="125" customWidth="1"/>
    <col min="5891" max="5891" width="53.140625" style="125" customWidth="1"/>
    <col min="5892" max="5896" width="13.5703125" style="125" customWidth="1"/>
    <col min="5897" max="5897" width="11" style="125"/>
    <col min="5898" max="5898" width="62.140625" style="125" bestFit="1" customWidth="1"/>
    <col min="5899" max="5899" width="14.5703125" style="125" bestFit="1" customWidth="1"/>
    <col min="5900" max="5900" width="16.5703125" style="125" bestFit="1" customWidth="1"/>
    <col min="5901" max="6144" width="11" style="125"/>
    <col min="6145" max="6145" width="3" style="125" customWidth="1"/>
    <col min="6146" max="6146" width="3.85546875" style="125" customWidth="1"/>
    <col min="6147" max="6147" width="53.140625" style="125" customWidth="1"/>
    <col min="6148" max="6152" width="13.5703125" style="125" customWidth="1"/>
    <col min="6153" max="6153" width="11" style="125"/>
    <col min="6154" max="6154" width="62.140625" style="125" bestFit="1" customWidth="1"/>
    <col min="6155" max="6155" width="14.5703125" style="125" bestFit="1" customWidth="1"/>
    <col min="6156" max="6156" width="16.5703125" style="125" bestFit="1" customWidth="1"/>
    <col min="6157" max="6400" width="11" style="125"/>
    <col min="6401" max="6401" width="3" style="125" customWidth="1"/>
    <col min="6402" max="6402" width="3.85546875" style="125" customWidth="1"/>
    <col min="6403" max="6403" width="53.140625" style="125" customWidth="1"/>
    <col min="6404" max="6408" width="13.5703125" style="125" customWidth="1"/>
    <col min="6409" max="6409" width="11" style="125"/>
    <col min="6410" max="6410" width="62.140625" style="125" bestFit="1" customWidth="1"/>
    <col min="6411" max="6411" width="14.5703125" style="125" bestFit="1" customWidth="1"/>
    <col min="6412" max="6412" width="16.5703125" style="125" bestFit="1" customWidth="1"/>
    <col min="6413" max="6656" width="11" style="125"/>
    <col min="6657" max="6657" width="3" style="125" customWidth="1"/>
    <col min="6658" max="6658" width="3.85546875" style="125" customWidth="1"/>
    <col min="6659" max="6659" width="53.140625" style="125" customWidth="1"/>
    <col min="6660" max="6664" width="13.5703125" style="125" customWidth="1"/>
    <col min="6665" max="6665" width="11" style="125"/>
    <col min="6666" max="6666" width="62.140625" style="125" bestFit="1" customWidth="1"/>
    <col min="6667" max="6667" width="14.5703125" style="125" bestFit="1" customWidth="1"/>
    <col min="6668" max="6668" width="16.5703125" style="125" bestFit="1" customWidth="1"/>
    <col min="6669" max="6912" width="11" style="125"/>
    <col min="6913" max="6913" width="3" style="125" customWidth="1"/>
    <col min="6914" max="6914" width="3.85546875" style="125" customWidth="1"/>
    <col min="6915" max="6915" width="53.140625" style="125" customWidth="1"/>
    <col min="6916" max="6920" width="13.5703125" style="125" customWidth="1"/>
    <col min="6921" max="6921" width="11" style="125"/>
    <col min="6922" max="6922" width="62.140625" style="125" bestFit="1" customWidth="1"/>
    <col min="6923" max="6923" width="14.5703125" style="125" bestFit="1" customWidth="1"/>
    <col min="6924" max="6924" width="16.5703125" style="125" bestFit="1" customWidth="1"/>
    <col min="6925" max="7168" width="11" style="125"/>
    <col min="7169" max="7169" width="3" style="125" customWidth="1"/>
    <col min="7170" max="7170" width="3.85546875" style="125" customWidth="1"/>
    <col min="7171" max="7171" width="53.140625" style="125" customWidth="1"/>
    <col min="7172" max="7176" width="13.5703125" style="125" customWidth="1"/>
    <col min="7177" max="7177" width="11" style="125"/>
    <col min="7178" max="7178" width="62.140625" style="125" bestFit="1" customWidth="1"/>
    <col min="7179" max="7179" width="14.5703125" style="125" bestFit="1" customWidth="1"/>
    <col min="7180" max="7180" width="16.5703125" style="125" bestFit="1" customWidth="1"/>
    <col min="7181" max="7424" width="11" style="125"/>
    <col min="7425" max="7425" width="3" style="125" customWidth="1"/>
    <col min="7426" max="7426" width="3.85546875" style="125" customWidth="1"/>
    <col min="7427" max="7427" width="53.140625" style="125" customWidth="1"/>
    <col min="7428" max="7432" width="13.5703125" style="125" customWidth="1"/>
    <col min="7433" max="7433" width="11" style="125"/>
    <col min="7434" max="7434" width="62.140625" style="125" bestFit="1" customWidth="1"/>
    <col min="7435" max="7435" width="14.5703125" style="125" bestFit="1" customWidth="1"/>
    <col min="7436" max="7436" width="16.5703125" style="125" bestFit="1" customWidth="1"/>
    <col min="7437" max="7680" width="11" style="125"/>
    <col min="7681" max="7681" width="3" style="125" customWidth="1"/>
    <col min="7682" max="7682" width="3.85546875" style="125" customWidth="1"/>
    <col min="7683" max="7683" width="53.140625" style="125" customWidth="1"/>
    <col min="7684" max="7688" width="13.5703125" style="125" customWidth="1"/>
    <col min="7689" max="7689" width="11" style="125"/>
    <col min="7690" max="7690" width="62.140625" style="125" bestFit="1" customWidth="1"/>
    <col min="7691" max="7691" width="14.5703125" style="125" bestFit="1" customWidth="1"/>
    <col min="7692" max="7692" width="16.5703125" style="125" bestFit="1" customWidth="1"/>
    <col min="7693" max="7936" width="11" style="125"/>
    <col min="7937" max="7937" width="3" style="125" customWidth="1"/>
    <col min="7938" max="7938" width="3.85546875" style="125" customWidth="1"/>
    <col min="7939" max="7939" width="53.140625" style="125" customWidth="1"/>
    <col min="7940" max="7944" width="13.5703125" style="125" customWidth="1"/>
    <col min="7945" max="7945" width="11" style="125"/>
    <col min="7946" max="7946" width="62.140625" style="125" bestFit="1" customWidth="1"/>
    <col min="7947" max="7947" width="14.5703125" style="125" bestFit="1" customWidth="1"/>
    <col min="7948" max="7948" width="16.5703125" style="125" bestFit="1" customWidth="1"/>
    <col min="7949" max="8192" width="11" style="125"/>
    <col min="8193" max="8193" width="3" style="125" customWidth="1"/>
    <col min="8194" max="8194" width="3.85546875" style="125" customWidth="1"/>
    <col min="8195" max="8195" width="53.140625" style="125" customWidth="1"/>
    <col min="8196" max="8200" width="13.5703125" style="125" customWidth="1"/>
    <col min="8201" max="8201" width="11" style="125"/>
    <col min="8202" max="8202" width="62.140625" style="125" bestFit="1" customWidth="1"/>
    <col min="8203" max="8203" width="14.5703125" style="125" bestFit="1" customWidth="1"/>
    <col min="8204" max="8204" width="16.5703125" style="125" bestFit="1" customWidth="1"/>
    <col min="8205" max="8448" width="11" style="125"/>
    <col min="8449" max="8449" width="3" style="125" customWidth="1"/>
    <col min="8450" max="8450" width="3.85546875" style="125" customWidth="1"/>
    <col min="8451" max="8451" width="53.140625" style="125" customWidth="1"/>
    <col min="8452" max="8456" width="13.5703125" style="125" customWidth="1"/>
    <col min="8457" max="8457" width="11" style="125"/>
    <col min="8458" max="8458" width="62.140625" style="125" bestFit="1" customWidth="1"/>
    <col min="8459" max="8459" width="14.5703125" style="125" bestFit="1" customWidth="1"/>
    <col min="8460" max="8460" width="16.5703125" style="125" bestFit="1" customWidth="1"/>
    <col min="8461" max="8704" width="11" style="125"/>
    <col min="8705" max="8705" width="3" style="125" customWidth="1"/>
    <col min="8706" max="8706" width="3.85546875" style="125" customWidth="1"/>
    <col min="8707" max="8707" width="53.140625" style="125" customWidth="1"/>
    <col min="8708" max="8712" width="13.5703125" style="125" customWidth="1"/>
    <col min="8713" max="8713" width="11" style="125"/>
    <col min="8714" max="8714" width="62.140625" style="125" bestFit="1" customWidth="1"/>
    <col min="8715" max="8715" width="14.5703125" style="125" bestFit="1" customWidth="1"/>
    <col min="8716" max="8716" width="16.5703125" style="125" bestFit="1" customWidth="1"/>
    <col min="8717" max="8960" width="11" style="125"/>
    <col min="8961" max="8961" width="3" style="125" customWidth="1"/>
    <col min="8962" max="8962" width="3.85546875" style="125" customWidth="1"/>
    <col min="8963" max="8963" width="53.140625" style="125" customWidth="1"/>
    <col min="8964" max="8968" width="13.5703125" style="125" customWidth="1"/>
    <col min="8969" max="8969" width="11" style="125"/>
    <col min="8970" max="8970" width="62.140625" style="125" bestFit="1" customWidth="1"/>
    <col min="8971" max="8971" width="14.5703125" style="125" bestFit="1" customWidth="1"/>
    <col min="8972" max="8972" width="16.5703125" style="125" bestFit="1" customWidth="1"/>
    <col min="8973" max="9216" width="11" style="125"/>
    <col min="9217" max="9217" width="3" style="125" customWidth="1"/>
    <col min="9218" max="9218" width="3.85546875" style="125" customWidth="1"/>
    <col min="9219" max="9219" width="53.140625" style="125" customWidth="1"/>
    <col min="9220" max="9224" width="13.5703125" style="125" customWidth="1"/>
    <col min="9225" max="9225" width="11" style="125"/>
    <col min="9226" max="9226" width="62.140625" style="125" bestFit="1" customWidth="1"/>
    <col min="9227" max="9227" width="14.5703125" style="125" bestFit="1" customWidth="1"/>
    <col min="9228" max="9228" width="16.5703125" style="125" bestFit="1" customWidth="1"/>
    <col min="9229" max="9472" width="11" style="125"/>
    <col min="9473" max="9473" width="3" style="125" customWidth="1"/>
    <col min="9474" max="9474" width="3.85546875" style="125" customWidth="1"/>
    <col min="9475" max="9475" width="53.140625" style="125" customWidth="1"/>
    <col min="9476" max="9480" width="13.5703125" style="125" customWidth="1"/>
    <col min="9481" max="9481" width="11" style="125"/>
    <col min="9482" max="9482" width="62.140625" style="125" bestFit="1" customWidth="1"/>
    <col min="9483" max="9483" width="14.5703125" style="125" bestFit="1" customWidth="1"/>
    <col min="9484" max="9484" width="16.5703125" style="125" bestFit="1" customWidth="1"/>
    <col min="9485" max="9728" width="11" style="125"/>
    <col min="9729" max="9729" width="3" style="125" customWidth="1"/>
    <col min="9730" max="9730" width="3.85546875" style="125" customWidth="1"/>
    <col min="9731" max="9731" width="53.140625" style="125" customWidth="1"/>
    <col min="9732" max="9736" width="13.5703125" style="125" customWidth="1"/>
    <col min="9737" max="9737" width="11" style="125"/>
    <col min="9738" max="9738" width="62.140625" style="125" bestFit="1" customWidth="1"/>
    <col min="9739" max="9739" width="14.5703125" style="125" bestFit="1" customWidth="1"/>
    <col min="9740" max="9740" width="16.5703125" style="125" bestFit="1" customWidth="1"/>
    <col min="9741" max="9984" width="11" style="125"/>
    <col min="9985" max="9985" width="3" style="125" customWidth="1"/>
    <col min="9986" max="9986" width="3.85546875" style="125" customWidth="1"/>
    <col min="9987" max="9987" width="53.140625" style="125" customWidth="1"/>
    <col min="9988" max="9992" width="13.5703125" style="125" customWidth="1"/>
    <col min="9993" max="9993" width="11" style="125"/>
    <col min="9994" max="9994" width="62.140625" style="125" bestFit="1" customWidth="1"/>
    <col min="9995" max="9995" width="14.5703125" style="125" bestFit="1" customWidth="1"/>
    <col min="9996" max="9996" width="16.5703125" style="125" bestFit="1" customWidth="1"/>
    <col min="9997" max="10240" width="11" style="125"/>
    <col min="10241" max="10241" width="3" style="125" customWidth="1"/>
    <col min="10242" max="10242" width="3.85546875" style="125" customWidth="1"/>
    <col min="10243" max="10243" width="53.140625" style="125" customWidth="1"/>
    <col min="10244" max="10248" width="13.5703125" style="125" customWidth="1"/>
    <col min="10249" max="10249" width="11" style="125"/>
    <col min="10250" max="10250" width="62.140625" style="125" bestFit="1" customWidth="1"/>
    <col min="10251" max="10251" width="14.5703125" style="125" bestFit="1" customWidth="1"/>
    <col min="10252" max="10252" width="16.5703125" style="125" bestFit="1" customWidth="1"/>
    <col min="10253" max="10496" width="11" style="125"/>
    <col min="10497" max="10497" width="3" style="125" customWidth="1"/>
    <col min="10498" max="10498" width="3.85546875" style="125" customWidth="1"/>
    <col min="10499" max="10499" width="53.140625" style="125" customWidth="1"/>
    <col min="10500" max="10504" width="13.5703125" style="125" customWidth="1"/>
    <col min="10505" max="10505" width="11" style="125"/>
    <col min="10506" max="10506" width="62.140625" style="125" bestFit="1" customWidth="1"/>
    <col min="10507" max="10507" width="14.5703125" style="125" bestFit="1" customWidth="1"/>
    <col min="10508" max="10508" width="16.5703125" style="125" bestFit="1" customWidth="1"/>
    <col min="10509" max="10752" width="11" style="125"/>
    <col min="10753" max="10753" width="3" style="125" customWidth="1"/>
    <col min="10754" max="10754" width="3.85546875" style="125" customWidth="1"/>
    <col min="10755" max="10755" width="53.140625" style="125" customWidth="1"/>
    <col min="10756" max="10760" width="13.5703125" style="125" customWidth="1"/>
    <col min="10761" max="10761" width="11" style="125"/>
    <col min="10762" max="10762" width="62.140625" style="125" bestFit="1" customWidth="1"/>
    <col min="10763" max="10763" width="14.5703125" style="125" bestFit="1" customWidth="1"/>
    <col min="10764" max="10764" width="16.5703125" style="125" bestFit="1" customWidth="1"/>
    <col min="10765" max="11008" width="11" style="125"/>
    <col min="11009" max="11009" width="3" style="125" customWidth="1"/>
    <col min="11010" max="11010" width="3.85546875" style="125" customWidth="1"/>
    <col min="11011" max="11011" width="53.140625" style="125" customWidth="1"/>
    <col min="11012" max="11016" width="13.5703125" style="125" customWidth="1"/>
    <col min="11017" max="11017" width="11" style="125"/>
    <col min="11018" max="11018" width="62.140625" style="125" bestFit="1" customWidth="1"/>
    <col min="11019" max="11019" width="14.5703125" style="125" bestFit="1" customWidth="1"/>
    <col min="11020" max="11020" width="16.5703125" style="125" bestFit="1" customWidth="1"/>
    <col min="11021" max="11264" width="11" style="125"/>
    <col min="11265" max="11265" width="3" style="125" customWidth="1"/>
    <col min="11266" max="11266" width="3.85546875" style="125" customWidth="1"/>
    <col min="11267" max="11267" width="53.140625" style="125" customWidth="1"/>
    <col min="11268" max="11272" width="13.5703125" style="125" customWidth="1"/>
    <col min="11273" max="11273" width="11" style="125"/>
    <col min="11274" max="11274" width="62.140625" style="125" bestFit="1" customWidth="1"/>
    <col min="11275" max="11275" width="14.5703125" style="125" bestFit="1" customWidth="1"/>
    <col min="11276" max="11276" width="16.5703125" style="125" bestFit="1" customWidth="1"/>
    <col min="11277" max="11520" width="11" style="125"/>
    <col min="11521" max="11521" width="3" style="125" customWidth="1"/>
    <col min="11522" max="11522" width="3.85546875" style="125" customWidth="1"/>
    <col min="11523" max="11523" width="53.140625" style="125" customWidth="1"/>
    <col min="11524" max="11528" width="13.5703125" style="125" customWidth="1"/>
    <col min="11529" max="11529" width="11" style="125"/>
    <col min="11530" max="11530" width="62.140625" style="125" bestFit="1" customWidth="1"/>
    <col min="11531" max="11531" width="14.5703125" style="125" bestFit="1" customWidth="1"/>
    <col min="11532" max="11532" width="16.5703125" style="125" bestFit="1" customWidth="1"/>
    <col min="11533" max="11776" width="11" style="125"/>
    <col min="11777" max="11777" width="3" style="125" customWidth="1"/>
    <col min="11778" max="11778" width="3.85546875" style="125" customWidth="1"/>
    <col min="11779" max="11779" width="53.140625" style="125" customWidth="1"/>
    <col min="11780" max="11784" width="13.5703125" style="125" customWidth="1"/>
    <col min="11785" max="11785" width="11" style="125"/>
    <col min="11786" max="11786" width="62.140625" style="125" bestFit="1" customWidth="1"/>
    <col min="11787" max="11787" width="14.5703125" style="125" bestFit="1" customWidth="1"/>
    <col min="11788" max="11788" width="16.5703125" style="125" bestFit="1" customWidth="1"/>
    <col min="11789" max="12032" width="11" style="125"/>
    <col min="12033" max="12033" width="3" style="125" customWidth="1"/>
    <col min="12034" max="12034" width="3.85546875" style="125" customWidth="1"/>
    <col min="12035" max="12035" width="53.140625" style="125" customWidth="1"/>
    <col min="12036" max="12040" width="13.5703125" style="125" customWidth="1"/>
    <col min="12041" max="12041" width="11" style="125"/>
    <col min="12042" max="12042" width="62.140625" style="125" bestFit="1" customWidth="1"/>
    <col min="12043" max="12043" width="14.5703125" style="125" bestFit="1" customWidth="1"/>
    <col min="12044" max="12044" width="16.5703125" style="125" bestFit="1" customWidth="1"/>
    <col min="12045" max="12288" width="11" style="125"/>
    <col min="12289" max="12289" width="3" style="125" customWidth="1"/>
    <col min="12290" max="12290" width="3.85546875" style="125" customWidth="1"/>
    <col min="12291" max="12291" width="53.140625" style="125" customWidth="1"/>
    <col min="12292" max="12296" width="13.5703125" style="125" customWidth="1"/>
    <col min="12297" max="12297" width="11" style="125"/>
    <col min="12298" max="12298" width="62.140625" style="125" bestFit="1" customWidth="1"/>
    <col min="12299" max="12299" width="14.5703125" style="125" bestFit="1" customWidth="1"/>
    <col min="12300" max="12300" width="16.5703125" style="125" bestFit="1" customWidth="1"/>
    <col min="12301" max="12544" width="11" style="125"/>
    <col min="12545" max="12545" width="3" style="125" customWidth="1"/>
    <col min="12546" max="12546" width="3.85546875" style="125" customWidth="1"/>
    <col min="12547" max="12547" width="53.140625" style="125" customWidth="1"/>
    <col min="12548" max="12552" width="13.5703125" style="125" customWidth="1"/>
    <col min="12553" max="12553" width="11" style="125"/>
    <col min="12554" max="12554" width="62.140625" style="125" bestFit="1" customWidth="1"/>
    <col min="12555" max="12555" width="14.5703125" style="125" bestFit="1" customWidth="1"/>
    <col min="12556" max="12556" width="16.5703125" style="125" bestFit="1" customWidth="1"/>
    <col min="12557" max="12800" width="11" style="125"/>
    <col min="12801" max="12801" width="3" style="125" customWidth="1"/>
    <col min="12802" max="12802" width="3.85546875" style="125" customWidth="1"/>
    <col min="12803" max="12803" width="53.140625" style="125" customWidth="1"/>
    <col min="12804" max="12808" width="13.5703125" style="125" customWidth="1"/>
    <col min="12809" max="12809" width="11" style="125"/>
    <col min="12810" max="12810" width="62.140625" style="125" bestFit="1" customWidth="1"/>
    <col min="12811" max="12811" width="14.5703125" style="125" bestFit="1" customWidth="1"/>
    <col min="12812" max="12812" width="16.5703125" style="125" bestFit="1" customWidth="1"/>
    <col min="12813" max="13056" width="11" style="125"/>
    <col min="13057" max="13057" width="3" style="125" customWidth="1"/>
    <col min="13058" max="13058" width="3.85546875" style="125" customWidth="1"/>
    <col min="13059" max="13059" width="53.140625" style="125" customWidth="1"/>
    <col min="13060" max="13064" width="13.5703125" style="125" customWidth="1"/>
    <col min="13065" max="13065" width="11" style="125"/>
    <col min="13066" max="13066" width="62.140625" style="125" bestFit="1" customWidth="1"/>
    <col min="13067" max="13067" width="14.5703125" style="125" bestFit="1" customWidth="1"/>
    <col min="13068" max="13068" width="16.5703125" style="125" bestFit="1" customWidth="1"/>
    <col min="13069" max="13312" width="11" style="125"/>
    <col min="13313" max="13313" width="3" style="125" customWidth="1"/>
    <col min="13314" max="13314" width="3.85546875" style="125" customWidth="1"/>
    <col min="13315" max="13315" width="53.140625" style="125" customWidth="1"/>
    <col min="13316" max="13320" width="13.5703125" style="125" customWidth="1"/>
    <col min="13321" max="13321" width="11" style="125"/>
    <col min="13322" max="13322" width="62.140625" style="125" bestFit="1" customWidth="1"/>
    <col min="13323" max="13323" width="14.5703125" style="125" bestFit="1" customWidth="1"/>
    <col min="13324" max="13324" width="16.5703125" style="125" bestFit="1" customWidth="1"/>
    <col min="13325" max="13568" width="11" style="125"/>
    <col min="13569" max="13569" width="3" style="125" customWidth="1"/>
    <col min="13570" max="13570" width="3.85546875" style="125" customWidth="1"/>
    <col min="13571" max="13571" width="53.140625" style="125" customWidth="1"/>
    <col min="13572" max="13576" width="13.5703125" style="125" customWidth="1"/>
    <col min="13577" max="13577" width="11" style="125"/>
    <col min="13578" max="13578" width="62.140625" style="125" bestFit="1" customWidth="1"/>
    <col min="13579" max="13579" width="14.5703125" style="125" bestFit="1" customWidth="1"/>
    <col min="13580" max="13580" width="16.5703125" style="125" bestFit="1" customWidth="1"/>
    <col min="13581" max="13824" width="11" style="125"/>
    <col min="13825" max="13825" width="3" style="125" customWidth="1"/>
    <col min="13826" max="13826" width="3.85546875" style="125" customWidth="1"/>
    <col min="13827" max="13827" width="53.140625" style="125" customWidth="1"/>
    <col min="13828" max="13832" width="13.5703125" style="125" customWidth="1"/>
    <col min="13833" max="13833" width="11" style="125"/>
    <col min="13834" max="13834" width="62.140625" style="125" bestFit="1" customWidth="1"/>
    <col min="13835" max="13835" width="14.5703125" style="125" bestFit="1" customWidth="1"/>
    <col min="13836" max="13836" width="16.5703125" style="125" bestFit="1" customWidth="1"/>
    <col min="13837" max="14080" width="11" style="125"/>
    <col min="14081" max="14081" width="3" style="125" customWidth="1"/>
    <col min="14082" max="14082" width="3.85546875" style="125" customWidth="1"/>
    <col min="14083" max="14083" width="53.140625" style="125" customWidth="1"/>
    <col min="14084" max="14088" width="13.5703125" style="125" customWidth="1"/>
    <col min="14089" max="14089" width="11" style="125"/>
    <col min="14090" max="14090" width="62.140625" style="125" bestFit="1" customWidth="1"/>
    <col min="14091" max="14091" width="14.5703125" style="125" bestFit="1" customWidth="1"/>
    <col min="14092" max="14092" width="16.5703125" style="125" bestFit="1" customWidth="1"/>
    <col min="14093" max="14336" width="11" style="125"/>
    <col min="14337" max="14337" width="3" style="125" customWidth="1"/>
    <col min="14338" max="14338" width="3.85546875" style="125" customWidth="1"/>
    <col min="14339" max="14339" width="53.140625" style="125" customWidth="1"/>
    <col min="14340" max="14344" width="13.5703125" style="125" customWidth="1"/>
    <col min="14345" max="14345" width="11" style="125"/>
    <col min="14346" max="14346" width="62.140625" style="125" bestFit="1" customWidth="1"/>
    <col min="14347" max="14347" width="14.5703125" style="125" bestFit="1" customWidth="1"/>
    <col min="14348" max="14348" width="16.5703125" style="125" bestFit="1" customWidth="1"/>
    <col min="14349" max="14592" width="11" style="125"/>
    <col min="14593" max="14593" width="3" style="125" customWidth="1"/>
    <col min="14594" max="14594" width="3.85546875" style="125" customWidth="1"/>
    <col min="14595" max="14595" width="53.140625" style="125" customWidth="1"/>
    <col min="14596" max="14600" width="13.5703125" style="125" customWidth="1"/>
    <col min="14601" max="14601" width="11" style="125"/>
    <col min="14602" max="14602" width="62.140625" style="125" bestFit="1" customWidth="1"/>
    <col min="14603" max="14603" width="14.5703125" style="125" bestFit="1" customWidth="1"/>
    <col min="14604" max="14604" width="16.5703125" style="125" bestFit="1" customWidth="1"/>
    <col min="14605" max="14848" width="11" style="125"/>
    <col min="14849" max="14849" width="3" style="125" customWidth="1"/>
    <col min="14850" max="14850" width="3.85546875" style="125" customWidth="1"/>
    <col min="14851" max="14851" width="53.140625" style="125" customWidth="1"/>
    <col min="14852" max="14856" width="13.5703125" style="125" customWidth="1"/>
    <col min="14857" max="14857" width="11" style="125"/>
    <col min="14858" max="14858" width="62.140625" style="125" bestFit="1" customWidth="1"/>
    <col min="14859" max="14859" width="14.5703125" style="125" bestFit="1" customWidth="1"/>
    <col min="14860" max="14860" width="16.5703125" style="125" bestFit="1" customWidth="1"/>
    <col min="14861" max="15104" width="11" style="125"/>
    <col min="15105" max="15105" width="3" style="125" customWidth="1"/>
    <col min="15106" max="15106" width="3.85546875" style="125" customWidth="1"/>
    <col min="15107" max="15107" width="53.140625" style="125" customWidth="1"/>
    <col min="15108" max="15112" width="13.5703125" style="125" customWidth="1"/>
    <col min="15113" max="15113" width="11" style="125"/>
    <col min="15114" max="15114" width="62.140625" style="125" bestFit="1" customWidth="1"/>
    <col min="15115" max="15115" width="14.5703125" style="125" bestFit="1" customWidth="1"/>
    <col min="15116" max="15116" width="16.5703125" style="125" bestFit="1" customWidth="1"/>
    <col min="15117" max="15360" width="11" style="125"/>
    <col min="15361" max="15361" width="3" style="125" customWidth="1"/>
    <col min="15362" max="15362" width="3.85546875" style="125" customWidth="1"/>
    <col min="15363" max="15363" width="53.140625" style="125" customWidth="1"/>
    <col min="15364" max="15368" width="13.5703125" style="125" customWidth="1"/>
    <col min="15369" max="15369" width="11" style="125"/>
    <col min="15370" max="15370" width="62.140625" style="125" bestFit="1" customWidth="1"/>
    <col min="15371" max="15371" width="14.5703125" style="125" bestFit="1" customWidth="1"/>
    <col min="15372" max="15372" width="16.5703125" style="125" bestFit="1" customWidth="1"/>
    <col min="15373" max="15616" width="11" style="125"/>
    <col min="15617" max="15617" width="3" style="125" customWidth="1"/>
    <col min="15618" max="15618" width="3.85546875" style="125" customWidth="1"/>
    <col min="15619" max="15619" width="53.140625" style="125" customWidth="1"/>
    <col min="15620" max="15624" width="13.5703125" style="125" customWidth="1"/>
    <col min="15625" max="15625" width="11" style="125"/>
    <col min="15626" max="15626" width="62.140625" style="125" bestFit="1" customWidth="1"/>
    <col min="15627" max="15627" width="14.5703125" style="125" bestFit="1" customWidth="1"/>
    <col min="15628" max="15628" width="16.5703125" style="125" bestFit="1" customWidth="1"/>
    <col min="15629" max="15872" width="11" style="125"/>
    <col min="15873" max="15873" width="3" style="125" customWidth="1"/>
    <col min="15874" max="15874" width="3.85546875" style="125" customWidth="1"/>
    <col min="15875" max="15875" width="53.140625" style="125" customWidth="1"/>
    <col min="15876" max="15880" width="13.5703125" style="125" customWidth="1"/>
    <col min="15881" max="15881" width="11" style="125"/>
    <col min="15882" max="15882" width="62.140625" style="125" bestFit="1" customWidth="1"/>
    <col min="15883" max="15883" width="14.5703125" style="125" bestFit="1" customWidth="1"/>
    <col min="15884" max="15884" width="16.5703125" style="125" bestFit="1" customWidth="1"/>
    <col min="15885" max="16128" width="11" style="125"/>
    <col min="16129" max="16129" width="3" style="125" customWidth="1"/>
    <col min="16130" max="16130" width="3.85546875" style="125" customWidth="1"/>
    <col min="16131" max="16131" width="53.140625" style="125" customWidth="1"/>
    <col min="16132" max="16136" width="13.5703125" style="125" customWidth="1"/>
    <col min="16137" max="16137" width="11" style="125"/>
    <col min="16138" max="16138" width="62.140625" style="125" bestFit="1" customWidth="1"/>
    <col min="16139" max="16139" width="14.5703125" style="125" bestFit="1" customWidth="1"/>
    <col min="16140" max="16140" width="16.5703125" style="125" bestFit="1" customWidth="1"/>
    <col min="16141" max="16384" width="11" style="125"/>
  </cols>
  <sheetData>
    <row r="1" spans="1:8">
      <c r="A1" s="120">
        <v>0</v>
      </c>
      <c r="B1" s="121"/>
      <c r="C1" s="121"/>
      <c r="D1" s="122"/>
      <c r="E1" s="122"/>
      <c r="F1" s="123"/>
      <c r="G1" s="123"/>
      <c r="H1" s="124" t="s">
        <v>830</v>
      </c>
    </row>
    <row r="2" spans="1:8" ht="15">
      <c r="A2" s="13" t="s">
        <v>840</v>
      </c>
      <c r="B2" s="4"/>
      <c r="C2" s="4"/>
      <c r="D2" s="5" t="s">
        <v>25</v>
      </c>
      <c r="E2" s="4"/>
      <c r="F2" s="6"/>
      <c r="G2" s="6"/>
      <c r="H2" s="7" t="s">
        <v>839</v>
      </c>
    </row>
    <row r="3" spans="1:8">
      <c r="A3" s="126"/>
      <c r="B3" s="126"/>
      <c r="C3" s="126"/>
      <c r="D3" s="126"/>
      <c r="E3" s="126"/>
      <c r="F3" s="126"/>
      <c r="G3" s="126"/>
      <c r="H3" s="126"/>
    </row>
    <row r="4" spans="1:8" ht="15">
      <c r="A4" s="127" t="s">
        <v>26</v>
      </c>
      <c r="B4" s="127"/>
      <c r="C4" s="126"/>
      <c r="D4" s="127"/>
      <c r="E4" s="126"/>
      <c r="F4" s="126"/>
      <c r="G4" s="126"/>
      <c r="H4" s="126"/>
    </row>
    <row r="5" spans="1:8">
      <c r="A5" s="126"/>
      <c r="B5" s="126"/>
      <c r="C5" s="126"/>
      <c r="D5" s="126"/>
      <c r="E5" s="126"/>
      <c r="F5" s="126"/>
      <c r="G5" s="126"/>
      <c r="H5" s="126"/>
    </row>
    <row r="6" spans="1:8" ht="15">
      <c r="A6" s="126"/>
      <c r="B6" s="126"/>
      <c r="C6" s="128" t="s">
        <v>27</v>
      </c>
      <c r="D6" s="129"/>
      <c r="E6" s="128" t="s">
        <v>28</v>
      </c>
      <c r="F6" s="128" t="s">
        <v>29</v>
      </c>
      <c r="G6" s="126"/>
      <c r="H6" s="126"/>
    </row>
    <row r="7" spans="1:8">
      <c r="A7" s="126"/>
      <c r="B7" s="130">
        <v>1</v>
      </c>
      <c r="C7" s="131" t="s">
        <v>30</v>
      </c>
      <c r="D7" s="132"/>
      <c r="E7" s="133"/>
      <c r="F7" s="134" t="s">
        <v>31</v>
      </c>
      <c r="G7" s="126"/>
      <c r="H7" s="126"/>
    </row>
    <row r="8" spans="1:8">
      <c r="A8" s="126"/>
      <c r="B8" s="135">
        <v>2</v>
      </c>
      <c r="C8" s="136" t="s">
        <v>32</v>
      </c>
      <c r="D8" s="132"/>
      <c r="E8" s="133"/>
      <c r="F8" s="137"/>
      <c r="G8" s="126"/>
      <c r="H8" s="126"/>
    </row>
    <row r="9" spans="1:8">
      <c r="A9" s="126"/>
      <c r="B9" s="135">
        <v>3</v>
      </c>
      <c r="C9" s="131" t="s">
        <v>33</v>
      </c>
      <c r="D9" s="132"/>
      <c r="E9" s="133"/>
      <c r="F9" s="134" t="s">
        <v>34</v>
      </c>
      <c r="G9" s="126"/>
      <c r="H9" s="126"/>
    </row>
    <row r="10" spans="1:8">
      <c r="A10" s="126"/>
      <c r="B10" s="135">
        <v>4</v>
      </c>
      <c r="C10" s="131" t="s">
        <v>35</v>
      </c>
      <c r="D10" s="132"/>
      <c r="E10" s="133"/>
      <c r="F10" s="134">
        <v>480</v>
      </c>
      <c r="G10" s="126"/>
      <c r="H10" s="126"/>
    </row>
    <row r="11" spans="1:8">
      <c r="A11" s="126"/>
      <c r="B11" s="135">
        <v>5</v>
      </c>
      <c r="C11" s="131" t="s">
        <v>36</v>
      </c>
      <c r="D11" s="132"/>
      <c r="E11" s="133"/>
      <c r="F11" s="134">
        <v>486</v>
      </c>
      <c r="G11" s="126"/>
      <c r="H11" s="126"/>
    </row>
    <row r="12" spans="1:8">
      <c r="A12" s="126"/>
      <c r="B12" s="135">
        <v>6</v>
      </c>
      <c r="C12" s="131" t="s">
        <v>37</v>
      </c>
      <c r="D12" s="132"/>
      <c r="E12" s="138"/>
      <c r="F12" s="134">
        <v>52</v>
      </c>
      <c r="G12" s="126"/>
      <c r="H12" s="126"/>
    </row>
    <row r="13" spans="1:8">
      <c r="A13" s="126"/>
      <c r="B13" s="135">
        <v>7</v>
      </c>
      <c r="C13" s="131" t="s">
        <v>38</v>
      </c>
      <c r="D13" s="132"/>
      <c r="E13" s="133"/>
      <c r="F13" s="137"/>
      <c r="G13" s="126"/>
      <c r="H13" s="126"/>
    </row>
    <row r="14" spans="1:8" ht="15">
      <c r="A14" s="126"/>
      <c r="B14" s="135"/>
      <c r="C14" s="139" t="s">
        <v>39</v>
      </c>
      <c r="D14" s="132"/>
      <c r="E14" s="137"/>
      <c r="F14" s="137"/>
      <c r="G14" s="126"/>
      <c r="H14" s="126"/>
    </row>
    <row r="15" spans="1:8" ht="15">
      <c r="A15" s="126"/>
      <c r="B15" s="135">
        <v>8</v>
      </c>
      <c r="C15" s="140" t="s">
        <v>40</v>
      </c>
      <c r="D15" s="132"/>
      <c r="E15" s="133"/>
      <c r="F15" s="131" t="s">
        <v>41</v>
      </c>
      <c r="G15" s="126"/>
      <c r="H15" s="126"/>
    </row>
    <row r="16" spans="1:8" ht="15">
      <c r="A16" s="126"/>
      <c r="B16" s="135">
        <v>9</v>
      </c>
      <c r="C16" s="140" t="s">
        <v>42</v>
      </c>
      <c r="D16" s="132"/>
      <c r="E16" s="133"/>
      <c r="F16" s="131" t="s">
        <v>43</v>
      </c>
      <c r="G16" s="126"/>
      <c r="H16" s="126"/>
    </row>
    <row r="17" spans="1:8" ht="15">
      <c r="A17" s="126"/>
      <c r="B17" s="135">
        <v>10</v>
      </c>
      <c r="C17" s="140" t="s">
        <v>44</v>
      </c>
      <c r="D17" s="132"/>
      <c r="E17" s="133"/>
      <c r="F17" s="137"/>
      <c r="G17" s="126"/>
      <c r="H17" s="126"/>
    </row>
    <row r="18" spans="1:8" ht="15">
      <c r="A18" s="126"/>
      <c r="B18" s="141">
        <v>11</v>
      </c>
      <c r="C18" s="140" t="s">
        <v>45</v>
      </c>
      <c r="D18" s="132"/>
      <c r="E18" s="133"/>
      <c r="F18" s="142"/>
      <c r="G18" s="126"/>
      <c r="H18" s="126"/>
    </row>
    <row r="19" spans="1:8" ht="15">
      <c r="A19" s="126"/>
      <c r="B19" s="126"/>
      <c r="C19" s="143" t="s">
        <v>831</v>
      </c>
      <c r="D19" s="144"/>
      <c r="E19" s="8">
        <f>E7-E8+E9+E10+E11+E12+E13</f>
        <v>0</v>
      </c>
      <c r="F19" s="145"/>
      <c r="G19" s="126"/>
      <c r="H19" s="126"/>
    </row>
    <row r="20" spans="1:8">
      <c r="A20" s="126"/>
      <c r="B20" s="126"/>
      <c r="C20" s="126"/>
      <c r="D20" s="126"/>
      <c r="E20" s="126"/>
      <c r="F20" s="126"/>
      <c r="G20" s="126"/>
      <c r="H20" s="126"/>
    </row>
    <row r="21" spans="1:8">
      <c r="A21" s="126"/>
      <c r="B21" s="126"/>
      <c r="C21" s="146" t="s">
        <v>46</v>
      </c>
      <c r="D21" s="147"/>
      <c r="E21" s="9">
        <f>SUM('[7]3.valeurs au bilan'!AC$1:AC$65536)-SUM('[7]3.valeurs au bilan'!AC1:AC9)</f>
        <v>0</v>
      </c>
      <c r="F21" s="126"/>
      <c r="G21" s="126"/>
      <c r="H21" s="126"/>
    </row>
    <row r="22" spans="1:8">
      <c r="A22" s="126"/>
      <c r="B22" s="126"/>
      <c r="C22" s="148" t="s">
        <v>47</v>
      </c>
      <c r="D22" s="149"/>
      <c r="E22" s="10">
        <f>E19-E21</f>
        <v>0</v>
      </c>
      <c r="F22" s="126"/>
      <c r="G22" s="126"/>
      <c r="H22" s="126"/>
    </row>
    <row r="23" spans="1:8">
      <c r="A23" s="126"/>
      <c r="B23" s="126"/>
      <c r="C23" s="126"/>
      <c r="D23" s="126"/>
      <c r="E23" s="126"/>
      <c r="F23" s="126"/>
      <c r="G23" s="126"/>
      <c r="H23" s="126"/>
    </row>
    <row r="24" spans="1:8" ht="15">
      <c r="A24" s="126"/>
      <c r="B24" s="126"/>
      <c r="C24" s="150" t="s">
        <v>48</v>
      </c>
      <c r="D24" s="126"/>
      <c r="E24" s="126"/>
      <c r="F24" s="126"/>
      <c r="G24" s="126"/>
      <c r="H24" s="126"/>
    </row>
    <row r="25" spans="1:8">
      <c r="C25" s="724"/>
      <c r="D25" s="725"/>
      <c r="E25" s="725"/>
      <c r="F25" s="725"/>
      <c r="G25" s="726"/>
    </row>
    <row r="26" spans="1:8">
      <c r="C26" s="727"/>
      <c r="D26" s="728"/>
      <c r="E26" s="728"/>
      <c r="F26" s="728"/>
      <c r="G26" s="729"/>
    </row>
    <row r="27" spans="1:8">
      <c r="C27" s="727"/>
      <c r="D27" s="728"/>
      <c r="E27" s="728"/>
      <c r="F27" s="728"/>
      <c r="G27" s="729"/>
    </row>
    <row r="28" spans="1:8">
      <c r="C28" s="727"/>
      <c r="D28" s="728"/>
      <c r="E28" s="728"/>
      <c r="F28" s="728"/>
      <c r="G28" s="729"/>
    </row>
    <row r="29" spans="1:8">
      <c r="C29" s="727"/>
      <c r="D29" s="728"/>
      <c r="E29" s="728"/>
      <c r="F29" s="728"/>
      <c r="G29" s="729"/>
    </row>
    <row r="30" spans="1:8">
      <c r="C30" s="727"/>
      <c r="D30" s="728"/>
      <c r="E30" s="728"/>
      <c r="F30" s="728"/>
      <c r="G30" s="729"/>
    </row>
    <row r="31" spans="1:8">
      <c r="C31" s="730"/>
      <c r="D31" s="731"/>
      <c r="E31" s="731"/>
      <c r="F31" s="731"/>
      <c r="G31" s="732"/>
    </row>
    <row r="32" spans="1:8">
      <c r="A32" s="126"/>
      <c r="B32" s="126"/>
      <c r="C32" s="126"/>
      <c r="D32" s="126"/>
      <c r="E32" s="126"/>
      <c r="F32" s="126"/>
      <c r="G32" s="126"/>
      <c r="H32" s="126"/>
    </row>
    <row r="33" spans="1:8" ht="15">
      <c r="A33" s="127" t="s">
        <v>49</v>
      </c>
      <c r="B33" s="127"/>
      <c r="C33" s="126"/>
      <c r="D33" s="127"/>
      <c r="E33" s="127"/>
      <c r="F33" s="127"/>
      <c r="G33" s="127"/>
      <c r="H33" s="126"/>
    </row>
    <row r="34" spans="1:8">
      <c r="A34" s="126"/>
      <c r="B34" s="126"/>
      <c r="C34" s="126"/>
      <c r="D34" s="126"/>
      <c r="E34" s="126"/>
      <c r="F34" s="126"/>
      <c r="G34" s="126"/>
      <c r="H34" s="126"/>
    </row>
    <row r="35" spans="1:8" ht="25.5">
      <c r="A35" s="126"/>
      <c r="B35" s="126"/>
      <c r="C35" s="126"/>
      <c r="D35" s="151" t="s">
        <v>50</v>
      </c>
      <c r="E35" s="151" t="s">
        <v>51</v>
      </c>
      <c r="F35" s="152" t="s">
        <v>52</v>
      </c>
      <c r="G35" s="126"/>
      <c r="H35" s="126"/>
    </row>
    <row r="36" spans="1:8">
      <c r="A36" s="126"/>
      <c r="B36" s="126"/>
      <c r="C36" s="146" t="s">
        <v>53</v>
      </c>
      <c r="D36" s="153"/>
      <c r="E36" s="154"/>
      <c r="F36" s="155"/>
      <c r="G36" s="126"/>
      <c r="H36" s="126"/>
    </row>
    <row r="37" spans="1:8">
      <c r="A37" s="126"/>
      <c r="B37" s="126"/>
      <c r="C37" s="131" t="s">
        <v>54</v>
      </c>
      <c r="D37" s="132"/>
      <c r="E37" s="132"/>
      <c r="F37" s="156"/>
      <c r="G37" s="126"/>
      <c r="H37" s="126"/>
    </row>
    <row r="38" spans="1:8">
      <c r="A38" s="126"/>
      <c r="B38" s="126"/>
      <c r="C38" s="131" t="s">
        <v>55</v>
      </c>
      <c r="D38" s="132"/>
      <c r="E38" s="154"/>
      <c r="F38" s="156"/>
      <c r="G38" s="126"/>
      <c r="H38" s="126"/>
    </row>
    <row r="39" spans="1:8">
      <c r="A39" s="126"/>
      <c r="B39" s="126"/>
      <c r="C39" s="148" t="s">
        <v>56</v>
      </c>
      <c r="D39" s="149"/>
      <c r="E39" s="157"/>
      <c r="F39" s="158"/>
      <c r="G39" s="126"/>
      <c r="H39" s="126"/>
    </row>
    <row r="40" spans="1:8">
      <c r="A40" s="126"/>
      <c r="B40" s="126"/>
      <c r="C40" s="126"/>
      <c r="D40" s="126"/>
      <c r="E40" s="126"/>
      <c r="F40" s="126"/>
      <c r="G40" s="126"/>
      <c r="H40" s="126"/>
    </row>
    <row r="41" spans="1:8" ht="15">
      <c r="A41" s="127" t="s">
        <v>57</v>
      </c>
      <c r="B41" s="127"/>
      <c r="C41" s="127"/>
      <c r="D41" s="126"/>
      <c r="E41" s="126"/>
      <c r="F41" s="126"/>
      <c r="G41" s="126"/>
      <c r="H41" s="126"/>
    </row>
    <row r="42" spans="1:8">
      <c r="A42" s="126"/>
      <c r="B42" s="126"/>
      <c r="C42" s="126"/>
      <c r="D42" s="126"/>
      <c r="E42" s="126"/>
      <c r="F42" s="126"/>
      <c r="G42" s="126"/>
      <c r="H42" s="126"/>
    </row>
    <row r="43" spans="1:8" ht="26.25">
      <c r="A43" s="126"/>
      <c r="B43" s="159" t="s">
        <v>832</v>
      </c>
      <c r="C43" s="128" t="s">
        <v>58</v>
      </c>
      <c r="D43" s="129"/>
      <c r="E43" s="129"/>
      <c r="F43" s="152" t="s">
        <v>52</v>
      </c>
      <c r="G43" s="126"/>
      <c r="H43" s="126"/>
    </row>
    <row r="44" spans="1:8">
      <c r="A44" s="126"/>
      <c r="B44" s="130">
        <v>1</v>
      </c>
      <c r="C44" s="160" t="s">
        <v>59</v>
      </c>
      <c r="D44" s="132"/>
      <c r="E44" s="132"/>
      <c r="F44" s="161"/>
      <c r="G44" s="126"/>
      <c r="H44" s="126"/>
    </row>
    <row r="45" spans="1:8">
      <c r="A45" s="126"/>
      <c r="B45" s="135">
        <v>2</v>
      </c>
      <c r="C45" s="160" t="s">
        <v>60</v>
      </c>
      <c r="D45" s="132"/>
      <c r="E45" s="132"/>
      <c r="F45" s="161"/>
      <c r="G45" s="126"/>
      <c r="H45" s="126"/>
    </row>
    <row r="46" spans="1:8">
      <c r="A46" s="126"/>
      <c r="B46" s="135">
        <v>3</v>
      </c>
      <c r="C46" s="160" t="s">
        <v>60</v>
      </c>
      <c r="D46" s="132"/>
      <c r="E46" s="132"/>
      <c r="F46" s="161"/>
      <c r="G46" s="126"/>
      <c r="H46" s="126"/>
    </row>
    <row r="47" spans="1:8">
      <c r="A47" s="126"/>
      <c r="B47" s="135">
        <v>4</v>
      </c>
      <c r="C47" s="160" t="s">
        <v>60</v>
      </c>
      <c r="D47" s="132"/>
      <c r="E47" s="132"/>
      <c r="F47" s="161"/>
      <c r="G47" s="126"/>
      <c r="H47" s="126"/>
    </row>
    <row r="48" spans="1:8">
      <c r="A48" s="126"/>
      <c r="B48" s="135">
        <v>5</v>
      </c>
      <c r="C48" s="160" t="s">
        <v>60</v>
      </c>
      <c r="D48" s="132"/>
      <c r="E48" s="132"/>
      <c r="F48" s="161"/>
      <c r="G48" s="126"/>
      <c r="H48" s="126"/>
    </row>
    <row r="49" spans="1:8">
      <c r="A49" s="126"/>
      <c r="B49" s="135">
        <v>6</v>
      </c>
      <c r="C49" s="160" t="s">
        <v>60</v>
      </c>
      <c r="D49" s="132"/>
      <c r="E49" s="132"/>
      <c r="F49" s="161"/>
      <c r="G49" s="126"/>
      <c r="H49" s="126"/>
    </row>
    <row r="50" spans="1:8">
      <c r="A50" s="126"/>
      <c r="B50" s="135">
        <v>7</v>
      </c>
      <c r="C50" s="160" t="s">
        <v>60</v>
      </c>
      <c r="D50" s="132"/>
      <c r="E50" s="132"/>
      <c r="F50" s="161"/>
      <c r="G50" s="126"/>
      <c r="H50" s="126"/>
    </row>
    <row r="51" spans="1:8">
      <c r="A51" s="126"/>
      <c r="B51" s="135">
        <v>8</v>
      </c>
      <c r="C51" s="160" t="s">
        <v>60</v>
      </c>
      <c r="D51" s="132"/>
      <c r="E51" s="132"/>
      <c r="F51" s="161"/>
      <c r="G51" s="126"/>
      <c r="H51" s="126"/>
    </row>
    <row r="52" spans="1:8">
      <c r="A52" s="126"/>
      <c r="B52" s="135">
        <v>9</v>
      </c>
      <c r="C52" s="160" t="s">
        <v>60</v>
      </c>
      <c r="D52" s="132"/>
      <c r="E52" s="132"/>
      <c r="F52" s="161"/>
      <c r="G52" s="126"/>
      <c r="H52" s="126"/>
    </row>
    <row r="53" spans="1:8">
      <c r="A53" s="126"/>
      <c r="B53" s="141">
        <v>10</v>
      </c>
      <c r="C53" s="160" t="s">
        <v>61</v>
      </c>
      <c r="D53" s="132"/>
      <c r="E53" s="132"/>
      <c r="F53" s="161"/>
      <c r="G53" s="126"/>
      <c r="H53" s="126"/>
    </row>
    <row r="54" spans="1:8">
      <c r="A54" s="126"/>
      <c r="B54" s="126"/>
      <c r="C54" s="162" t="s">
        <v>62</v>
      </c>
      <c r="D54" s="132"/>
      <c r="E54" s="132"/>
      <c r="F54" s="161"/>
      <c r="G54" s="126"/>
      <c r="H54" s="126"/>
    </row>
    <row r="55" spans="1:8">
      <c r="A55" s="126"/>
      <c r="B55" s="126"/>
      <c r="C55" s="163" t="s">
        <v>63</v>
      </c>
      <c r="D55" s="144"/>
      <c r="E55" s="144"/>
      <c r="F55" s="8">
        <f>SUM(F44:F54)</f>
        <v>0</v>
      </c>
      <c r="G55" s="126"/>
      <c r="H55" s="126"/>
    </row>
    <row r="56" spans="1:8">
      <c r="A56" s="126"/>
      <c r="B56" s="126"/>
      <c r="C56" s="126"/>
      <c r="D56" s="126"/>
      <c r="E56" s="126"/>
      <c r="F56" s="126"/>
      <c r="G56" s="126"/>
      <c r="H56" s="126"/>
    </row>
    <row r="57" spans="1:8">
      <c r="A57" s="126"/>
      <c r="B57" s="126"/>
      <c r="C57" s="126"/>
      <c r="D57" s="126"/>
      <c r="E57" s="126"/>
      <c r="F57" s="126"/>
      <c r="G57" s="126"/>
      <c r="H57" s="126"/>
    </row>
    <row r="58" spans="1:8" ht="15">
      <c r="A58" s="127" t="s">
        <v>64</v>
      </c>
      <c r="B58" s="127"/>
      <c r="C58" s="126"/>
      <c r="D58" s="127"/>
      <c r="E58" s="126"/>
      <c r="F58" s="126"/>
      <c r="G58" s="126"/>
      <c r="H58" s="126"/>
    </row>
    <row r="59" spans="1:8">
      <c r="A59" s="126"/>
      <c r="B59" s="126"/>
      <c r="C59" s="126"/>
      <c r="D59" s="126"/>
      <c r="E59" s="126"/>
      <c r="F59" s="126"/>
      <c r="G59" s="126"/>
      <c r="H59" s="126"/>
    </row>
    <row r="60" spans="1:8" ht="26.25">
      <c r="A60" s="126"/>
      <c r="B60" s="159" t="s">
        <v>832</v>
      </c>
      <c r="C60" s="164" t="s">
        <v>65</v>
      </c>
      <c r="D60" s="165"/>
      <c r="E60" s="165" t="s">
        <v>66</v>
      </c>
      <c r="F60" s="152" t="s">
        <v>52</v>
      </c>
      <c r="G60" s="126"/>
      <c r="H60" s="126"/>
    </row>
    <row r="61" spans="1:8">
      <c r="A61" s="126"/>
      <c r="B61" s="130">
        <v>1</v>
      </c>
      <c r="C61" s="160" t="s">
        <v>67</v>
      </c>
      <c r="D61" s="132"/>
      <c r="E61" s="154"/>
      <c r="F61" s="166"/>
      <c r="G61" s="126"/>
      <c r="H61" s="126"/>
    </row>
    <row r="62" spans="1:8">
      <c r="A62" s="126"/>
      <c r="B62" s="135">
        <v>2</v>
      </c>
      <c r="C62" s="160" t="s">
        <v>60</v>
      </c>
      <c r="D62" s="132"/>
      <c r="E62" s="154"/>
      <c r="F62" s="166"/>
      <c r="G62" s="126"/>
      <c r="H62" s="126"/>
    </row>
    <row r="63" spans="1:8">
      <c r="A63" s="126"/>
      <c r="B63" s="135">
        <v>3</v>
      </c>
      <c r="C63" s="160" t="s">
        <v>60</v>
      </c>
      <c r="D63" s="132"/>
      <c r="E63" s="154"/>
      <c r="F63" s="166"/>
      <c r="G63" s="126"/>
      <c r="H63" s="126"/>
    </row>
    <row r="64" spans="1:8">
      <c r="A64" s="126"/>
      <c r="B64" s="135">
        <v>4</v>
      </c>
      <c r="C64" s="160" t="s">
        <v>60</v>
      </c>
      <c r="D64" s="132"/>
      <c r="E64" s="154"/>
      <c r="F64" s="166"/>
      <c r="G64" s="126"/>
      <c r="H64" s="126"/>
    </row>
    <row r="65" spans="1:8">
      <c r="A65" s="126"/>
      <c r="B65" s="135">
        <v>5</v>
      </c>
      <c r="C65" s="160" t="s">
        <v>60</v>
      </c>
      <c r="D65" s="132"/>
      <c r="E65" s="154"/>
      <c r="F65" s="166"/>
      <c r="G65" s="126"/>
      <c r="H65" s="126"/>
    </row>
    <row r="66" spans="1:8">
      <c r="A66" s="126"/>
      <c r="B66" s="135">
        <v>6</v>
      </c>
      <c r="C66" s="160" t="s">
        <v>60</v>
      </c>
      <c r="D66" s="132"/>
      <c r="E66" s="154"/>
      <c r="F66" s="166"/>
      <c r="G66" s="126"/>
      <c r="H66" s="126"/>
    </row>
    <row r="67" spans="1:8">
      <c r="A67" s="126"/>
      <c r="B67" s="135">
        <v>7</v>
      </c>
      <c r="C67" s="160" t="s">
        <v>60</v>
      </c>
      <c r="D67" s="132"/>
      <c r="E67" s="154"/>
      <c r="F67" s="166"/>
      <c r="G67" s="126"/>
      <c r="H67" s="126"/>
    </row>
    <row r="68" spans="1:8">
      <c r="A68" s="126"/>
      <c r="B68" s="135">
        <v>8</v>
      </c>
      <c r="C68" s="160" t="s">
        <v>60</v>
      </c>
      <c r="D68" s="132"/>
      <c r="E68" s="154"/>
      <c r="F68" s="166"/>
      <c r="G68" s="126"/>
      <c r="H68" s="126"/>
    </row>
    <row r="69" spans="1:8">
      <c r="A69" s="126"/>
      <c r="B69" s="135">
        <v>9</v>
      </c>
      <c r="C69" s="160" t="s">
        <v>60</v>
      </c>
      <c r="D69" s="132"/>
      <c r="E69" s="154"/>
      <c r="F69" s="166"/>
      <c r="G69" s="126"/>
      <c r="H69" s="126"/>
    </row>
    <row r="70" spans="1:8">
      <c r="A70" s="126"/>
      <c r="B70" s="141">
        <v>10</v>
      </c>
      <c r="C70" s="160" t="s">
        <v>68</v>
      </c>
      <c r="D70" s="132"/>
      <c r="E70" s="154"/>
      <c r="F70" s="166"/>
      <c r="G70" s="126"/>
      <c r="H70" s="126"/>
    </row>
    <row r="71" spans="1:8">
      <c r="A71" s="126"/>
      <c r="B71" s="126"/>
      <c r="C71" s="162" t="s">
        <v>69</v>
      </c>
      <c r="D71" s="132"/>
      <c r="E71" s="154"/>
      <c r="F71" s="166"/>
      <c r="G71" s="126"/>
      <c r="H71" s="126"/>
    </row>
    <row r="72" spans="1:8">
      <c r="A72" s="126"/>
      <c r="B72" s="126"/>
      <c r="C72" s="163" t="s">
        <v>70</v>
      </c>
      <c r="D72" s="144"/>
      <c r="E72" s="8">
        <f>SUM(E61:E71)</f>
        <v>0</v>
      </c>
      <c r="F72" s="8">
        <f>SUM(F61:F71)</f>
        <v>0</v>
      </c>
      <c r="G72" s="126"/>
      <c r="H72" s="126"/>
    </row>
    <row r="73" spans="1:8">
      <c r="A73" s="126"/>
      <c r="B73" s="126"/>
      <c r="G73" s="126"/>
      <c r="H73" s="126"/>
    </row>
    <row r="74" spans="1:8" ht="15">
      <c r="A74" s="127" t="s">
        <v>71</v>
      </c>
      <c r="B74" s="127"/>
      <c r="D74" s="167"/>
      <c r="G74" s="126"/>
      <c r="H74" s="126"/>
    </row>
    <row r="75" spans="1:8">
      <c r="A75" s="126"/>
      <c r="B75" s="126"/>
      <c r="G75" s="126"/>
      <c r="H75" s="126"/>
    </row>
    <row r="76" spans="1:8" ht="26.25">
      <c r="A76" s="126"/>
      <c r="B76" s="159" t="s">
        <v>832</v>
      </c>
      <c r="C76" s="164" t="s">
        <v>72</v>
      </c>
      <c r="D76" s="165"/>
      <c r="E76" s="165" t="s">
        <v>51</v>
      </c>
      <c r="F76" s="152" t="s">
        <v>52</v>
      </c>
      <c r="G76" s="126"/>
      <c r="H76" s="126"/>
    </row>
    <row r="77" spans="1:8">
      <c r="A77" s="126"/>
      <c r="B77" s="130">
        <v>1</v>
      </c>
      <c r="C77" s="160" t="s">
        <v>73</v>
      </c>
      <c r="D77" s="132"/>
      <c r="E77" s="168"/>
      <c r="F77" s="166"/>
      <c r="G77" s="126"/>
      <c r="H77" s="126"/>
    </row>
    <row r="78" spans="1:8">
      <c r="A78" s="126"/>
      <c r="B78" s="135">
        <v>2</v>
      </c>
      <c r="C78" s="160" t="s">
        <v>60</v>
      </c>
      <c r="D78" s="132"/>
      <c r="E78" s="168"/>
      <c r="F78" s="166"/>
      <c r="G78" s="126"/>
      <c r="H78" s="126"/>
    </row>
    <row r="79" spans="1:8">
      <c r="A79" s="126"/>
      <c r="B79" s="135">
        <v>3</v>
      </c>
      <c r="C79" s="160" t="s">
        <v>60</v>
      </c>
      <c r="D79" s="132"/>
      <c r="E79" s="168"/>
      <c r="F79" s="166"/>
      <c r="G79" s="126"/>
      <c r="H79" s="126"/>
    </row>
    <row r="80" spans="1:8">
      <c r="A80" s="126"/>
      <c r="B80" s="135">
        <v>4</v>
      </c>
      <c r="C80" s="160" t="s">
        <v>60</v>
      </c>
      <c r="D80" s="132"/>
      <c r="E80" s="168"/>
      <c r="F80" s="166"/>
      <c r="G80" s="126"/>
      <c r="H80" s="126"/>
    </row>
    <row r="81" spans="1:8">
      <c r="A81" s="126"/>
      <c r="B81" s="135">
        <v>5</v>
      </c>
      <c r="C81" s="160" t="s">
        <v>60</v>
      </c>
      <c r="D81" s="132"/>
      <c r="E81" s="168"/>
      <c r="F81" s="166"/>
      <c r="G81" s="126"/>
      <c r="H81" s="126"/>
    </row>
    <row r="82" spans="1:8">
      <c r="A82" s="126"/>
      <c r="B82" s="135">
        <v>6</v>
      </c>
      <c r="C82" s="160" t="s">
        <v>60</v>
      </c>
      <c r="D82" s="132"/>
      <c r="E82" s="168"/>
      <c r="F82" s="166"/>
      <c r="G82" s="126"/>
      <c r="H82" s="126"/>
    </row>
    <row r="83" spans="1:8">
      <c r="A83" s="126"/>
      <c r="B83" s="135">
        <v>7</v>
      </c>
      <c r="C83" s="160" t="s">
        <v>60</v>
      </c>
      <c r="D83" s="132"/>
      <c r="E83" s="168"/>
      <c r="F83" s="166"/>
      <c r="G83" s="126"/>
      <c r="H83" s="126"/>
    </row>
    <row r="84" spans="1:8">
      <c r="A84" s="126"/>
      <c r="B84" s="135">
        <v>8</v>
      </c>
      <c r="C84" s="160" t="s">
        <v>60</v>
      </c>
      <c r="D84" s="132"/>
      <c r="E84" s="168"/>
      <c r="F84" s="166"/>
      <c r="G84" s="126"/>
      <c r="H84" s="126"/>
    </row>
    <row r="85" spans="1:8">
      <c r="A85" s="126"/>
      <c r="B85" s="135">
        <v>9</v>
      </c>
      <c r="C85" s="160" t="s">
        <v>60</v>
      </c>
      <c r="D85" s="132"/>
      <c r="E85" s="168"/>
      <c r="F85" s="166"/>
      <c r="G85" s="126"/>
      <c r="H85" s="126"/>
    </row>
    <row r="86" spans="1:8">
      <c r="A86" s="126"/>
      <c r="B86" s="141">
        <v>10</v>
      </c>
      <c r="C86" s="160" t="s">
        <v>74</v>
      </c>
      <c r="D86" s="132"/>
      <c r="E86" s="168"/>
      <c r="F86" s="166"/>
      <c r="G86" s="126"/>
      <c r="H86" s="126"/>
    </row>
    <row r="87" spans="1:8">
      <c r="A87" s="126"/>
      <c r="B87" s="126"/>
      <c r="C87" s="162" t="s">
        <v>69</v>
      </c>
      <c r="D87" s="132"/>
      <c r="E87" s="168"/>
      <c r="F87" s="166"/>
      <c r="G87" s="126"/>
      <c r="H87" s="126"/>
    </row>
    <row r="88" spans="1:8">
      <c r="A88" s="126"/>
      <c r="B88" s="126"/>
      <c r="C88" s="163" t="s">
        <v>75</v>
      </c>
      <c r="D88" s="144"/>
      <c r="E88" s="8">
        <f>SUM(E77:E87)</f>
        <v>0</v>
      </c>
      <c r="F88" s="8">
        <f>SUM(F77:F87)</f>
        <v>0</v>
      </c>
      <c r="G88" s="126"/>
      <c r="H88" s="126"/>
    </row>
    <row r="89" spans="1:8">
      <c r="A89" s="126"/>
      <c r="B89" s="126"/>
      <c r="C89" s="126"/>
      <c r="D89" s="126"/>
      <c r="E89" s="126"/>
      <c r="F89" s="126"/>
      <c r="G89" s="126"/>
      <c r="H89" s="126"/>
    </row>
    <row r="90" spans="1:8" ht="15">
      <c r="A90" s="127" t="s">
        <v>76</v>
      </c>
      <c r="B90" s="127"/>
      <c r="C90" s="126"/>
      <c r="D90" s="127"/>
      <c r="E90" s="127"/>
      <c r="F90" s="127"/>
      <c r="G90" s="127"/>
      <c r="H90" s="126"/>
    </row>
    <row r="91" spans="1:8">
      <c r="A91" s="126"/>
      <c r="B91" s="126"/>
      <c r="C91" s="126"/>
      <c r="D91" s="126"/>
      <c r="E91" s="126"/>
      <c r="F91" s="126"/>
      <c r="G91" s="126"/>
      <c r="H91" s="126"/>
    </row>
    <row r="92" spans="1:8">
      <c r="A92" s="126"/>
      <c r="B92" s="126"/>
      <c r="C92" s="126"/>
      <c r="D92" s="169" t="s">
        <v>77</v>
      </c>
      <c r="E92" s="169" t="s">
        <v>77</v>
      </c>
      <c r="F92" s="170" t="s">
        <v>78</v>
      </c>
      <c r="G92" s="171"/>
      <c r="H92" s="169"/>
    </row>
    <row r="93" spans="1:8" ht="60">
      <c r="A93" s="126"/>
      <c r="B93" s="172" t="s">
        <v>832</v>
      </c>
      <c r="C93" s="145"/>
      <c r="D93" s="173" t="s">
        <v>6</v>
      </c>
      <c r="E93" s="173" t="s">
        <v>79</v>
      </c>
      <c r="F93" s="174" t="s">
        <v>4</v>
      </c>
      <c r="G93" s="175" t="s">
        <v>80</v>
      </c>
      <c r="H93" s="173" t="s">
        <v>81</v>
      </c>
    </row>
    <row r="94" spans="1:8" ht="15">
      <c r="A94" s="126"/>
      <c r="B94" s="176">
        <f>COUNTA(C95:C129)</f>
        <v>1</v>
      </c>
      <c r="C94" s="143" t="s">
        <v>82</v>
      </c>
      <c r="D94" s="11">
        <f ca="1">SUM(OFFSET(D94,1,0,$B94,1))</f>
        <v>0</v>
      </c>
      <c r="E94" s="11">
        <f ca="1">SUM(OFFSET(E94,1,0,$B94,1))</f>
        <v>0</v>
      </c>
      <c r="F94" s="11">
        <f ca="1">SUM(OFFSET(F94,1,0,$B94,1))</f>
        <v>0</v>
      </c>
      <c r="G94" s="11">
        <f ca="1">SUM(OFFSET(G94,1,0,$B94,1))</f>
        <v>0</v>
      </c>
      <c r="H94" s="177"/>
    </row>
    <row r="95" spans="1:8">
      <c r="A95" s="126"/>
      <c r="B95" s="178">
        <v>1</v>
      </c>
      <c r="C95" s="131" t="s">
        <v>83</v>
      </c>
      <c r="D95" s="133"/>
      <c r="E95" s="133"/>
      <c r="F95" s="133"/>
      <c r="G95" s="133"/>
      <c r="H95" s="179"/>
    </row>
    <row r="96" spans="1:8">
      <c r="A96" s="126"/>
      <c r="B96" s="178">
        <f>B95+1</f>
        <v>2</v>
      </c>
      <c r="C96" s="133"/>
      <c r="D96" s="133"/>
      <c r="E96" s="133"/>
      <c r="F96" s="133"/>
      <c r="G96" s="133"/>
      <c r="H96" s="179"/>
    </row>
    <row r="97" spans="1:8">
      <c r="A97" s="126"/>
      <c r="B97" s="178">
        <f t="shared" ref="B97:B129" si="0">B96+1</f>
        <v>3</v>
      </c>
      <c r="C97" s="133"/>
      <c r="D97" s="133"/>
      <c r="E97" s="133"/>
      <c r="F97" s="133"/>
      <c r="G97" s="133"/>
      <c r="H97" s="179"/>
    </row>
    <row r="98" spans="1:8">
      <c r="A98" s="126"/>
      <c r="B98" s="178">
        <f t="shared" si="0"/>
        <v>4</v>
      </c>
      <c r="C98" s="133"/>
      <c r="D98" s="133"/>
      <c r="E98" s="133"/>
      <c r="F98" s="133"/>
      <c r="G98" s="133"/>
      <c r="H98" s="179"/>
    </row>
    <row r="99" spans="1:8">
      <c r="A99" s="126"/>
      <c r="B99" s="178">
        <f t="shared" si="0"/>
        <v>5</v>
      </c>
      <c r="C99" s="133"/>
      <c r="D99" s="133"/>
      <c r="E99" s="133"/>
      <c r="F99" s="133"/>
      <c r="G99" s="133"/>
      <c r="H99" s="179"/>
    </row>
    <row r="100" spans="1:8">
      <c r="A100" s="126"/>
      <c r="B100" s="178">
        <f t="shared" si="0"/>
        <v>6</v>
      </c>
      <c r="C100" s="133"/>
      <c r="D100" s="133"/>
      <c r="E100" s="133"/>
      <c r="F100" s="133"/>
      <c r="G100" s="133"/>
      <c r="H100" s="179"/>
    </row>
    <row r="101" spans="1:8">
      <c r="A101" s="126"/>
      <c r="B101" s="178">
        <f t="shared" si="0"/>
        <v>7</v>
      </c>
      <c r="C101" s="133"/>
      <c r="D101" s="133"/>
      <c r="E101" s="133"/>
      <c r="F101" s="133"/>
      <c r="G101" s="133"/>
      <c r="H101" s="179"/>
    </row>
    <row r="102" spans="1:8">
      <c r="A102" s="126"/>
      <c r="B102" s="178">
        <f t="shared" si="0"/>
        <v>8</v>
      </c>
      <c r="C102" s="133"/>
      <c r="D102" s="133"/>
      <c r="E102" s="133"/>
      <c r="F102" s="133"/>
      <c r="G102" s="133"/>
      <c r="H102" s="179"/>
    </row>
    <row r="103" spans="1:8">
      <c r="A103" s="126"/>
      <c r="B103" s="178">
        <f t="shared" si="0"/>
        <v>9</v>
      </c>
      <c r="C103" s="133"/>
      <c r="D103" s="133"/>
      <c r="E103" s="133"/>
      <c r="F103" s="133"/>
      <c r="G103" s="133"/>
      <c r="H103" s="179"/>
    </row>
    <row r="104" spans="1:8">
      <c r="A104" s="126"/>
      <c r="B104" s="178">
        <f t="shared" si="0"/>
        <v>10</v>
      </c>
      <c r="C104" s="133"/>
      <c r="D104" s="133"/>
      <c r="E104" s="133"/>
      <c r="F104" s="133"/>
      <c r="G104" s="133"/>
      <c r="H104" s="179"/>
    </row>
    <row r="105" spans="1:8">
      <c r="A105" s="126"/>
      <c r="B105" s="178">
        <f t="shared" si="0"/>
        <v>11</v>
      </c>
      <c r="C105" s="133"/>
      <c r="D105" s="133"/>
      <c r="E105" s="133"/>
      <c r="F105" s="133"/>
      <c r="G105" s="133"/>
      <c r="H105" s="179"/>
    </row>
    <row r="106" spans="1:8">
      <c r="A106" s="126"/>
      <c r="B106" s="178">
        <f t="shared" si="0"/>
        <v>12</v>
      </c>
      <c r="C106" s="133"/>
      <c r="D106" s="133"/>
      <c r="E106" s="133"/>
      <c r="F106" s="133"/>
      <c r="G106" s="133"/>
      <c r="H106" s="179"/>
    </row>
    <row r="107" spans="1:8">
      <c r="A107" s="126"/>
      <c r="B107" s="178">
        <f t="shared" si="0"/>
        <v>13</v>
      </c>
      <c r="C107" s="133"/>
      <c r="D107" s="133"/>
      <c r="E107" s="133"/>
      <c r="F107" s="133"/>
      <c r="G107" s="133"/>
      <c r="H107" s="179"/>
    </row>
    <row r="108" spans="1:8">
      <c r="A108" s="126"/>
      <c r="B108" s="178">
        <f t="shared" si="0"/>
        <v>14</v>
      </c>
      <c r="C108" s="133"/>
      <c r="D108" s="133"/>
      <c r="E108" s="133"/>
      <c r="F108" s="133"/>
      <c r="G108" s="133"/>
      <c r="H108" s="179"/>
    </row>
    <row r="109" spans="1:8">
      <c r="A109" s="126"/>
      <c r="B109" s="178">
        <f t="shared" si="0"/>
        <v>15</v>
      </c>
      <c r="C109" s="133"/>
      <c r="D109" s="133"/>
      <c r="E109" s="133"/>
      <c r="F109" s="133"/>
      <c r="G109" s="133"/>
      <c r="H109" s="179"/>
    </row>
    <row r="110" spans="1:8">
      <c r="A110" s="126"/>
      <c r="B110" s="178">
        <f t="shared" si="0"/>
        <v>16</v>
      </c>
      <c r="C110" s="133"/>
      <c r="D110" s="133"/>
      <c r="E110" s="133"/>
      <c r="F110" s="133"/>
      <c r="G110" s="133"/>
      <c r="H110" s="179"/>
    </row>
    <row r="111" spans="1:8">
      <c r="A111" s="126"/>
      <c r="B111" s="178">
        <f t="shared" si="0"/>
        <v>17</v>
      </c>
      <c r="C111" s="133"/>
      <c r="D111" s="133"/>
      <c r="E111" s="133"/>
      <c r="F111" s="133"/>
      <c r="G111" s="133"/>
      <c r="H111" s="179"/>
    </row>
    <row r="112" spans="1:8">
      <c r="A112" s="126"/>
      <c r="B112" s="178">
        <f t="shared" si="0"/>
        <v>18</v>
      </c>
      <c r="C112" s="133"/>
      <c r="D112" s="133"/>
      <c r="E112" s="133"/>
      <c r="F112" s="133"/>
      <c r="G112" s="133"/>
      <c r="H112" s="179"/>
    </row>
    <row r="113" spans="1:8">
      <c r="A113" s="126"/>
      <c r="B113" s="178">
        <f t="shared" si="0"/>
        <v>19</v>
      </c>
      <c r="C113" s="133"/>
      <c r="D113" s="133"/>
      <c r="E113" s="133"/>
      <c r="F113" s="133"/>
      <c r="G113" s="133"/>
      <c r="H113" s="179"/>
    </row>
    <row r="114" spans="1:8">
      <c r="A114" s="126"/>
      <c r="B114" s="178">
        <f t="shared" si="0"/>
        <v>20</v>
      </c>
      <c r="C114" s="133"/>
      <c r="D114" s="133"/>
      <c r="E114" s="133"/>
      <c r="F114" s="133"/>
      <c r="G114" s="133"/>
      <c r="H114" s="179"/>
    </row>
    <row r="115" spans="1:8">
      <c r="A115" s="126"/>
      <c r="B115" s="178">
        <f t="shared" si="0"/>
        <v>21</v>
      </c>
      <c r="C115" s="133"/>
      <c r="D115" s="133"/>
      <c r="E115" s="133"/>
      <c r="F115" s="133"/>
      <c r="G115" s="133"/>
      <c r="H115" s="179"/>
    </row>
    <row r="116" spans="1:8">
      <c r="A116" s="126"/>
      <c r="B116" s="178">
        <f t="shared" si="0"/>
        <v>22</v>
      </c>
      <c r="C116" s="133"/>
      <c r="D116" s="133"/>
      <c r="E116" s="133"/>
      <c r="F116" s="133"/>
      <c r="G116" s="133"/>
      <c r="H116" s="179"/>
    </row>
    <row r="117" spans="1:8">
      <c r="A117" s="126"/>
      <c r="B117" s="178">
        <f t="shared" si="0"/>
        <v>23</v>
      </c>
      <c r="C117" s="133"/>
      <c r="D117" s="133"/>
      <c r="E117" s="133"/>
      <c r="F117" s="133"/>
      <c r="G117" s="133"/>
      <c r="H117" s="179"/>
    </row>
    <row r="118" spans="1:8">
      <c r="A118" s="126"/>
      <c r="B118" s="178">
        <f t="shared" si="0"/>
        <v>24</v>
      </c>
      <c r="C118" s="133"/>
      <c r="D118" s="133"/>
      <c r="E118" s="133"/>
      <c r="F118" s="133"/>
      <c r="G118" s="133"/>
      <c r="H118" s="179"/>
    </row>
    <row r="119" spans="1:8">
      <c r="A119" s="126"/>
      <c r="B119" s="178">
        <f t="shared" si="0"/>
        <v>25</v>
      </c>
      <c r="C119" s="133"/>
      <c r="D119" s="133"/>
      <c r="E119" s="133"/>
      <c r="F119" s="133"/>
      <c r="G119" s="133"/>
      <c r="H119" s="179"/>
    </row>
    <row r="120" spans="1:8">
      <c r="A120" s="126"/>
      <c r="B120" s="178">
        <f t="shared" si="0"/>
        <v>26</v>
      </c>
      <c r="C120" s="133"/>
      <c r="D120" s="133"/>
      <c r="E120" s="133"/>
      <c r="F120" s="133"/>
      <c r="G120" s="133"/>
      <c r="H120" s="179"/>
    </row>
    <row r="121" spans="1:8">
      <c r="A121" s="126"/>
      <c r="B121" s="178">
        <f t="shared" si="0"/>
        <v>27</v>
      </c>
      <c r="C121" s="133"/>
      <c r="D121" s="133"/>
      <c r="E121" s="133"/>
      <c r="F121" s="133"/>
      <c r="G121" s="133"/>
      <c r="H121" s="179"/>
    </row>
    <row r="122" spans="1:8">
      <c r="A122" s="126"/>
      <c r="B122" s="178">
        <f t="shared" si="0"/>
        <v>28</v>
      </c>
      <c r="C122" s="133"/>
      <c r="D122" s="133"/>
      <c r="E122" s="133"/>
      <c r="F122" s="133"/>
      <c r="G122" s="133"/>
      <c r="H122" s="179"/>
    </row>
    <row r="123" spans="1:8">
      <c r="A123" s="126"/>
      <c r="B123" s="178">
        <f t="shared" si="0"/>
        <v>29</v>
      </c>
      <c r="C123" s="133"/>
      <c r="D123" s="133"/>
      <c r="E123" s="133"/>
      <c r="F123" s="133"/>
      <c r="G123" s="133"/>
      <c r="H123" s="179"/>
    </row>
    <row r="124" spans="1:8">
      <c r="A124" s="126"/>
      <c r="B124" s="178">
        <f t="shared" si="0"/>
        <v>30</v>
      </c>
      <c r="C124" s="133"/>
      <c r="D124" s="133"/>
      <c r="E124" s="133"/>
      <c r="F124" s="133"/>
      <c r="G124" s="133"/>
      <c r="H124" s="179"/>
    </row>
    <row r="125" spans="1:8">
      <c r="A125" s="126"/>
      <c r="B125" s="178">
        <f t="shared" si="0"/>
        <v>31</v>
      </c>
      <c r="C125" s="133"/>
      <c r="D125" s="133"/>
      <c r="E125" s="133"/>
      <c r="F125" s="133"/>
      <c r="G125" s="133"/>
      <c r="H125" s="179"/>
    </row>
    <row r="126" spans="1:8">
      <c r="A126" s="126"/>
      <c r="B126" s="178">
        <f t="shared" si="0"/>
        <v>32</v>
      </c>
      <c r="C126" s="133"/>
      <c r="D126" s="133"/>
      <c r="E126" s="133"/>
      <c r="F126" s="133"/>
      <c r="G126" s="133"/>
      <c r="H126" s="179"/>
    </row>
    <row r="127" spans="1:8">
      <c r="A127" s="126"/>
      <c r="B127" s="178">
        <f t="shared" si="0"/>
        <v>33</v>
      </c>
      <c r="C127" s="133"/>
      <c r="D127" s="133"/>
      <c r="E127" s="133"/>
      <c r="F127" s="133"/>
      <c r="G127" s="133"/>
      <c r="H127" s="179"/>
    </row>
    <row r="128" spans="1:8">
      <c r="A128" s="126"/>
      <c r="B128" s="178">
        <f t="shared" si="0"/>
        <v>34</v>
      </c>
      <c r="C128" s="133"/>
      <c r="D128" s="133"/>
      <c r="E128" s="133"/>
      <c r="F128" s="133"/>
      <c r="G128" s="133"/>
      <c r="H128" s="179"/>
    </row>
    <row r="129" spans="1:8">
      <c r="A129" s="126"/>
      <c r="B129" s="178">
        <f t="shared" si="0"/>
        <v>35</v>
      </c>
      <c r="C129" s="133"/>
      <c r="D129" s="133"/>
      <c r="E129" s="133"/>
      <c r="F129" s="133"/>
      <c r="G129" s="133"/>
      <c r="H129" s="179"/>
    </row>
  </sheetData>
  <mergeCells count="1">
    <mergeCell ref="C25:G31"/>
  </mergeCells>
  <dataValidations count="1">
    <dataValidation type="list" allowBlank="1" showInputMessage="1" showErrorMessage="1" sqref="H95:H129 JD95:JD129 SZ95:SZ129 ACV95:ACV129 AMR95:AMR129 AWN95:AWN129 BGJ95:BGJ129 BQF95:BQF129 CAB95:CAB129 CJX95:CJX129 CTT95:CTT129 DDP95:DDP129 DNL95:DNL129 DXH95:DXH129 EHD95:EHD129 EQZ95:EQZ129 FAV95:FAV129 FKR95:FKR129 FUN95:FUN129 GEJ95:GEJ129 GOF95:GOF129 GYB95:GYB129 HHX95:HHX129 HRT95:HRT129 IBP95:IBP129 ILL95:ILL129 IVH95:IVH129 JFD95:JFD129 JOZ95:JOZ129 JYV95:JYV129 KIR95:KIR129 KSN95:KSN129 LCJ95:LCJ129 LMF95:LMF129 LWB95:LWB129 MFX95:MFX129 MPT95:MPT129 MZP95:MZP129 NJL95:NJL129 NTH95:NTH129 ODD95:ODD129 OMZ95:OMZ129 OWV95:OWV129 PGR95:PGR129 PQN95:PQN129 QAJ95:QAJ129 QKF95:QKF129 QUB95:QUB129 RDX95:RDX129 RNT95:RNT129 RXP95:RXP129 SHL95:SHL129 SRH95:SRH129 TBD95:TBD129 TKZ95:TKZ129 TUV95:TUV129 UER95:UER129 UON95:UON129 UYJ95:UYJ129 VIF95:VIF129 VSB95:VSB129 WBX95:WBX129 WLT95:WLT129 WVP95:WVP129 H65631:H65665 JD65631:JD65665 SZ65631:SZ65665 ACV65631:ACV65665 AMR65631:AMR65665 AWN65631:AWN65665 BGJ65631:BGJ65665 BQF65631:BQF65665 CAB65631:CAB65665 CJX65631:CJX65665 CTT65631:CTT65665 DDP65631:DDP65665 DNL65631:DNL65665 DXH65631:DXH65665 EHD65631:EHD65665 EQZ65631:EQZ65665 FAV65631:FAV65665 FKR65631:FKR65665 FUN65631:FUN65665 GEJ65631:GEJ65665 GOF65631:GOF65665 GYB65631:GYB65665 HHX65631:HHX65665 HRT65631:HRT65665 IBP65631:IBP65665 ILL65631:ILL65665 IVH65631:IVH65665 JFD65631:JFD65665 JOZ65631:JOZ65665 JYV65631:JYV65665 KIR65631:KIR65665 KSN65631:KSN65665 LCJ65631:LCJ65665 LMF65631:LMF65665 LWB65631:LWB65665 MFX65631:MFX65665 MPT65631:MPT65665 MZP65631:MZP65665 NJL65631:NJL65665 NTH65631:NTH65665 ODD65631:ODD65665 OMZ65631:OMZ65665 OWV65631:OWV65665 PGR65631:PGR65665 PQN65631:PQN65665 QAJ65631:QAJ65665 QKF65631:QKF65665 QUB65631:QUB65665 RDX65631:RDX65665 RNT65631:RNT65665 RXP65631:RXP65665 SHL65631:SHL65665 SRH65631:SRH65665 TBD65631:TBD65665 TKZ65631:TKZ65665 TUV65631:TUV65665 UER65631:UER65665 UON65631:UON65665 UYJ65631:UYJ65665 VIF65631:VIF65665 VSB65631:VSB65665 WBX65631:WBX65665 WLT65631:WLT65665 WVP65631:WVP65665 H131167:H131201 JD131167:JD131201 SZ131167:SZ131201 ACV131167:ACV131201 AMR131167:AMR131201 AWN131167:AWN131201 BGJ131167:BGJ131201 BQF131167:BQF131201 CAB131167:CAB131201 CJX131167:CJX131201 CTT131167:CTT131201 DDP131167:DDP131201 DNL131167:DNL131201 DXH131167:DXH131201 EHD131167:EHD131201 EQZ131167:EQZ131201 FAV131167:FAV131201 FKR131167:FKR131201 FUN131167:FUN131201 GEJ131167:GEJ131201 GOF131167:GOF131201 GYB131167:GYB131201 HHX131167:HHX131201 HRT131167:HRT131201 IBP131167:IBP131201 ILL131167:ILL131201 IVH131167:IVH131201 JFD131167:JFD131201 JOZ131167:JOZ131201 JYV131167:JYV131201 KIR131167:KIR131201 KSN131167:KSN131201 LCJ131167:LCJ131201 LMF131167:LMF131201 LWB131167:LWB131201 MFX131167:MFX131201 MPT131167:MPT131201 MZP131167:MZP131201 NJL131167:NJL131201 NTH131167:NTH131201 ODD131167:ODD131201 OMZ131167:OMZ131201 OWV131167:OWV131201 PGR131167:PGR131201 PQN131167:PQN131201 QAJ131167:QAJ131201 QKF131167:QKF131201 QUB131167:QUB131201 RDX131167:RDX131201 RNT131167:RNT131201 RXP131167:RXP131201 SHL131167:SHL131201 SRH131167:SRH131201 TBD131167:TBD131201 TKZ131167:TKZ131201 TUV131167:TUV131201 UER131167:UER131201 UON131167:UON131201 UYJ131167:UYJ131201 VIF131167:VIF131201 VSB131167:VSB131201 WBX131167:WBX131201 WLT131167:WLT131201 WVP131167:WVP131201 H196703:H196737 JD196703:JD196737 SZ196703:SZ196737 ACV196703:ACV196737 AMR196703:AMR196737 AWN196703:AWN196737 BGJ196703:BGJ196737 BQF196703:BQF196737 CAB196703:CAB196737 CJX196703:CJX196737 CTT196703:CTT196737 DDP196703:DDP196737 DNL196703:DNL196737 DXH196703:DXH196737 EHD196703:EHD196737 EQZ196703:EQZ196737 FAV196703:FAV196737 FKR196703:FKR196737 FUN196703:FUN196737 GEJ196703:GEJ196737 GOF196703:GOF196737 GYB196703:GYB196737 HHX196703:HHX196737 HRT196703:HRT196737 IBP196703:IBP196737 ILL196703:ILL196737 IVH196703:IVH196737 JFD196703:JFD196737 JOZ196703:JOZ196737 JYV196703:JYV196737 KIR196703:KIR196737 KSN196703:KSN196737 LCJ196703:LCJ196737 LMF196703:LMF196737 LWB196703:LWB196737 MFX196703:MFX196737 MPT196703:MPT196737 MZP196703:MZP196737 NJL196703:NJL196737 NTH196703:NTH196737 ODD196703:ODD196737 OMZ196703:OMZ196737 OWV196703:OWV196737 PGR196703:PGR196737 PQN196703:PQN196737 QAJ196703:QAJ196737 QKF196703:QKF196737 QUB196703:QUB196737 RDX196703:RDX196737 RNT196703:RNT196737 RXP196703:RXP196737 SHL196703:SHL196737 SRH196703:SRH196737 TBD196703:TBD196737 TKZ196703:TKZ196737 TUV196703:TUV196737 UER196703:UER196737 UON196703:UON196737 UYJ196703:UYJ196737 VIF196703:VIF196737 VSB196703:VSB196737 WBX196703:WBX196737 WLT196703:WLT196737 WVP196703:WVP196737 H262239:H262273 JD262239:JD262273 SZ262239:SZ262273 ACV262239:ACV262273 AMR262239:AMR262273 AWN262239:AWN262273 BGJ262239:BGJ262273 BQF262239:BQF262273 CAB262239:CAB262273 CJX262239:CJX262273 CTT262239:CTT262273 DDP262239:DDP262273 DNL262239:DNL262273 DXH262239:DXH262273 EHD262239:EHD262273 EQZ262239:EQZ262273 FAV262239:FAV262273 FKR262239:FKR262273 FUN262239:FUN262273 GEJ262239:GEJ262273 GOF262239:GOF262273 GYB262239:GYB262273 HHX262239:HHX262273 HRT262239:HRT262273 IBP262239:IBP262273 ILL262239:ILL262273 IVH262239:IVH262273 JFD262239:JFD262273 JOZ262239:JOZ262273 JYV262239:JYV262273 KIR262239:KIR262273 KSN262239:KSN262273 LCJ262239:LCJ262273 LMF262239:LMF262273 LWB262239:LWB262273 MFX262239:MFX262273 MPT262239:MPT262273 MZP262239:MZP262273 NJL262239:NJL262273 NTH262239:NTH262273 ODD262239:ODD262273 OMZ262239:OMZ262273 OWV262239:OWV262273 PGR262239:PGR262273 PQN262239:PQN262273 QAJ262239:QAJ262273 QKF262239:QKF262273 QUB262239:QUB262273 RDX262239:RDX262273 RNT262239:RNT262273 RXP262239:RXP262273 SHL262239:SHL262273 SRH262239:SRH262273 TBD262239:TBD262273 TKZ262239:TKZ262273 TUV262239:TUV262273 UER262239:UER262273 UON262239:UON262273 UYJ262239:UYJ262273 VIF262239:VIF262273 VSB262239:VSB262273 WBX262239:WBX262273 WLT262239:WLT262273 WVP262239:WVP262273 H327775:H327809 JD327775:JD327809 SZ327775:SZ327809 ACV327775:ACV327809 AMR327775:AMR327809 AWN327775:AWN327809 BGJ327775:BGJ327809 BQF327775:BQF327809 CAB327775:CAB327809 CJX327775:CJX327809 CTT327775:CTT327809 DDP327775:DDP327809 DNL327775:DNL327809 DXH327775:DXH327809 EHD327775:EHD327809 EQZ327775:EQZ327809 FAV327775:FAV327809 FKR327775:FKR327809 FUN327775:FUN327809 GEJ327775:GEJ327809 GOF327775:GOF327809 GYB327775:GYB327809 HHX327775:HHX327809 HRT327775:HRT327809 IBP327775:IBP327809 ILL327775:ILL327809 IVH327775:IVH327809 JFD327775:JFD327809 JOZ327775:JOZ327809 JYV327775:JYV327809 KIR327775:KIR327809 KSN327775:KSN327809 LCJ327775:LCJ327809 LMF327775:LMF327809 LWB327775:LWB327809 MFX327775:MFX327809 MPT327775:MPT327809 MZP327775:MZP327809 NJL327775:NJL327809 NTH327775:NTH327809 ODD327775:ODD327809 OMZ327775:OMZ327809 OWV327775:OWV327809 PGR327775:PGR327809 PQN327775:PQN327809 QAJ327775:QAJ327809 QKF327775:QKF327809 QUB327775:QUB327809 RDX327775:RDX327809 RNT327775:RNT327809 RXP327775:RXP327809 SHL327775:SHL327809 SRH327775:SRH327809 TBD327775:TBD327809 TKZ327775:TKZ327809 TUV327775:TUV327809 UER327775:UER327809 UON327775:UON327809 UYJ327775:UYJ327809 VIF327775:VIF327809 VSB327775:VSB327809 WBX327775:WBX327809 WLT327775:WLT327809 WVP327775:WVP327809 H393311:H393345 JD393311:JD393345 SZ393311:SZ393345 ACV393311:ACV393345 AMR393311:AMR393345 AWN393311:AWN393345 BGJ393311:BGJ393345 BQF393311:BQF393345 CAB393311:CAB393345 CJX393311:CJX393345 CTT393311:CTT393345 DDP393311:DDP393345 DNL393311:DNL393345 DXH393311:DXH393345 EHD393311:EHD393345 EQZ393311:EQZ393345 FAV393311:FAV393345 FKR393311:FKR393345 FUN393311:FUN393345 GEJ393311:GEJ393345 GOF393311:GOF393345 GYB393311:GYB393345 HHX393311:HHX393345 HRT393311:HRT393345 IBP393311:IBP393345 ILL393311:ILL393345 IVH393311:IVH393345 JFD393311:JFD393345 JOZ393311:JOZ393345 JYV393311:JYV393345 KIR393311:KIR393345 KSN393311:KSN393345 LCJ393311:LCJ393345 LMF393311:LMF393345 LWB393311:LWB393345 MFX393311:MFX393345 MPT393311:MPT393345 MZP393311:MZP393345 NJL393311:NJL393345 NTH393311:NTH393345 ODD393311:ODD393345 OMZ393311:OMZ393345 OWV393311:OWV393345 PGR393311:PGR393345 PQN393311:PQN393345 QAJ393311:QAJ393345 QKF393311:QKF393345 QUB393311:QUB393345 RDX393311:RDX393345 RNT393311:RNT393345 RXP393311:RXP393345 SHL393311:SHL393345 SRH393311:SRH393345 TBD393311:TBD393345 TKZ393311:TKZ393345 TUV393311:TUV393345 UER393311:UER393345 UON393311:UON393345 UYJ393311:UYJ393345 VIF393311:VIF393345 VSB393311:VSB393345 WBX393311:WBX393345 WLT393311:WLT393345 WVP393311:WVP393345 H458847:H458881 JD458847:JD458881 SZ458847:SZ458881 ACV458847:ACV458881 AMR458847:AMR458881 AWN458847:AWN458881 BGJ458847:BGJ458881 BQF458847:BQF458881 CAB458847:CAB458881 CJX458847:CJX458881 CTT458847:CTT458881 DDP458847:DDP458881 DNL458847:DNL458881 DXH458847:DXH458881 EHD458847:EHD458881 EQZ458847:EQZ458881 FAV458847:FAV458881 FKR458847:FKR458881 FUN458847:FUN458881 GEJ458847:GEJ458881 GOF458847:GOF458881 GYB458847:GYB458881 HHX458847:HHX458881 HRT458847:HRT458881 IBP458847:IBP458881 ILL458847:ILL458881 IVH458847:IVH458881 JFD458847:JFD458881 JOZ458847:JOZ458881 JYV458847:JYV458881 KIR458847:KIR458881 KSN458847:KSN458881 LCJ458847:LCJ458881 LMF458847:LMF458881 LWB458847:LWB458881 MFX458847:MFX458881 MPT458847:MPT458881 MZP458847:MZP458881 NJL458847:NJL458881 NTH458847:NTH458881 ODD458847:ODD458881 OMZ458847:OMZ458881 OWV458847:OWV458881 PGR458847:PGR458881 PQN458847:PQN458881 QAJ458847:QAJ458881 QKF458847:QKF458881 QUB458847:QUB458881 RDX458847:RDX458881 RNT458847:RNT458881 RXP458847:RXP458881 SHL458847:SHL458881 SRH458847:SRH458881 TBD458847:TBD458881 TKZ458847:TKZ458881 TUV458847:TUV458881 UER458847:UER458881 UON458847:UON458881 UYJ458847:UYJ458881 VIF458847:VIF458881 VSB458847:VSB458881 WBX458847:WBX458881 WLT458847:WLT458881 WVP458847:WVP458881 H524383:H524417 JD524383:JD524417 SZ524383:SZ524417 ACV524383:ACV524417 AMR524383:AMR524417 AWN524383:AWN524417 BGJ524383:BGJ524417 BQF524383:BQF524417 CAB524383:CAB524417 CJX524383:CJX524417 CTT524383:CTT524417 DDP524383:DDP524417 DNL524383:DNL524417 DXH524383:DXH524417 EHD524383:EHD524417 EQZ524383:EQZ524417 FAV524383:FAV524417 FKR524383:FKR524417 FUN524383:FUN524417 GEJ524383:GEJ524417 GOF524383:GOF524417 GYB524383:GYB524417 HHX524383:HHX524417 HRT524383:HRT524417 IBP524383:IBP524417 ILL524383:ILL524417 IVH524383:IVH524417 JFD524383:JFD524417 JOZ524383:JOZ524417 JYV524383:JYV524417 KIR524383:KIR524417 KSN524383:KSN524417 LCJ524383:LCJ524417 LMF524383:LMF524417 LWB524383:LWB524417 MFX524383:MFX524417 MPT524383:MPT524417 MZP524383:MZP524417 NJL524383:NJL524417 NTH524383:NTH524417 ODD524383:ODD524417 OMZ524383:OMZ524417 OWV524383:OWV524417 PGR524383:PGR524417 PQN524383:PQN524417 QAJ524383:QAJ524417 QKF524383:QKF524417 QUB524383:QUB524417 RDX524383:RDX524417 RNT524383:RNT524417 RXP524383:RXP524417 SHL524383:SHL524417 SRH524383:SRH524417 TBD524383:TBD524417 TKZ524383:TKZ524417 TUV524383:TUV524417 UER524383:UER524417 UON524383:UON524417 UYJ524383:UYJ524417 VIF524383:VIF524417 VSB524383:VSB524417 WBX524383:WBX524417 WLT524383:WLT524417 WVP524383:WVP524417 H589919:H589953 JD589919:JD589953 SZ589919:SZ589953 ACV589919:ACV589953 AMR589919:AMR589953 AWN589919:AWN589953 BGJ589919:BGJ589953 BQF589919:BQF589953 CAB589919:CAB589953 CJX589919:CJX589953 CTT589919:CTT589953 DDP589919:DDP589953 DNL589919:DNL589953 DXH589919:DXH589953 EHD589919:EHD589953 EQZ589919:EQZ589953 FAV589919:FAV589953 FKR589919:FKR589953 FUN589919:FUN589953 GEJ589919:GEJ589953 GOF589919:GOF589953 GYB589919:GYB589953 HHX589919:HHX589953 HRT589919:HRT589953 IBP589919:IBP589953 ILL589919:ILL589953 IVH589919:IVH589953 JFD589919:JFD589953 JOZ589919:JOZ589953 JYV589919:JYV589953 KIR589919:KIR589953 KSN589919:KSN589953 LCJ589919:LCJ589953 LMF589919:LMF589953 LWB589919:LWB589953 MFX589919:MFX589953 MPT589919:MPT589953 MZP589919:MZP589953 NJL589919:NJL589953 NTH589919:NTH589953 ODD589919:ODD589953 OMZ589919:OMZ589953 OWV589919:OWV589953 PGR589919:PGR589953 PQN589919:PQN589953 QAJ589919:QAJ589953 QKF589919:QKF589953 QUB589919:QUB589953 RDX589919:RDX589953 RNT589919:RNT589953 RXP589919:RXP589953 SHL589919:SHL589953 SRH589919:SRH589953 TBD589919:TBD589953 TKZ589919:TKZ589953 TUV589919:TUV589953 UER589919:UER589953 UON589919:UON589953 UYJ589919:UYJ589953 VIF589919:VIF589953 VSB589919:VSB589953 WBX589919:WBX589953 WLT589919:WLT589953 WVP589919:WVP589953 H655455:H655489 JD655455:JD655489 SZ655455:SZ655489 ACV655455:ACV655489 AMR655455:AMR655489 AWN655455:AWN655489 BGJ655455:BGJ655489 BQF655455:BQF655489 CAB655455:CAB655489 CJX655455:CJX655489 CTT655455:CTT655489 DDP655455:DDP655489 DNL655455:DNL655489 DXH655455:DXH655489 EHD655455:EHD655489 EQZ655455:EQZ655489 FAV655455:FAV655489 FKR655455:FKR655489 FUN655455:FUN655489 GEJ655455:GEJ655489 GOF655455:GOF655489 GYB655455:GYB655489 HHX655455:HHX655489 HRT655455:HRT655489 IBP655455:IBP655489 ILL655455:ILL655489 IVH655455:IVH655489 JFD655455:JFD655489 JOZ655455:JOZ655489 JYV655455:JYV655489 KIR655455:KIR655489 KSN655455:KSN655489 LCJ655455:LCJ655489 LMF655455:LMF655489 LWB655455:LWB655489 MFX655455:MFX655489 MPT655455:MPT655489 MZP655455:MZP655489 NJL655455:NJL655489 NTH655455:NTH655489 ODD655455:ODD655489 OMZ655455:OMZ655489 OWV655455:OWV655489 PGR655455:PGR655489 PQN655455:PQN655489 QAJ655455:QAJ655489 QKF655455:QKF655489 QUB655455:QUB655489 RDX655455:RDX655489 RNT655455:RNT655489 RXP655455:RXP655489 SHL655455:SHL655489 SRH655455:SRH655489 TBD655455:TBD655489 TKZ655455:TKZ655489 TUV655455:TUV655489 UER655455:UER655489 UON655455:UON655489 UYJ655455:UYJ655489 VIF655455:VIF655489 VSB655455:VSB655489 WBX655455:WBX655489 WLT655455:WLT655489 WVP655455:WVP655489 H720991:H721025 JD720991:JD721025 SZ720991:SZ721025 ACV720991:ACV721025 AMR720991:AMR721025 AWN720991:AWN721025 BGJ720991:BGJ721025 BQF720991:BQF721025 CAB720991:CAB721025 CJX720991:CJX721025 CTT720991:CTT721025 DDP720991:DDP721025 DNL720991:DNL721025 DXH720991:DXH721025 EHD720991:EHD721025 EQZ720991:EQZ721025 FAV720991:FAV721025 FKR720991:FKR721025 FUN720991:FUN721025 GEJ720991:GEJ721025 GOF720991:GOF721025 GYB720991:GYB721025 HHX720991:HHX721025 HRT720991:HRT721025 IBP720991:IBP721025 ILL720991:ILL721025 IVH720991:IVH721025 JFD720991:JFD721025 JOZ720991:JOZ721025 JYV720991:JYV721025 KIR720991:KIR721025 KSN720991:KSN721025 LCJ720991:LCJ721025 LMF720991:LMF721025 LWB720991:LWB721025 MFX720991:MFX721025 MPT720991:MPT721025 MZP720991:MZP721025 NJL720991:NJL721025 NTH720991:NTH721025 ODD720991:ODD721025 OMZ720991:OMZ721025 OWV720991:OWV721025 PGR720991:PGR721025 PQN720991:PQN721025 QAJ720991:QAJ721025 QKF720991:QKF721025 QUB720991:QUB721025 RDX720991:RDX721025 RNT720991:RNT721025 RXP720991:RXP721025 SHL720991:SHL721025 SRH720991:SRH721025 TBD720991:TBD721025 TKZ720991:TKZ721025 TUV720991:TUV721025 UER720991:UER721025 UON720991:UON721025 UYJ720991:UYJ721025 VIF720991:VIF721025 VSB720991:VSB721025 WBX720991:WBX721025 WLT720991:WLT721025 WVP720991:WVP721025 H786527:H786561 JD786527:JD786561 SZ786527:SZ786561 ACV786527:ACV786561 AMR786527:AMR786561 AWN786527:AWN786561 BGJ786527:BGJ786561 BQF786527:BQF786561 CAB786527:CAB786561 CJX786527:CJX786561 CTT786527:CTT786561 DDP786527:DDP786561 DNL786527:DNL786561 DXH786527:DXH786561 EHD786527:EHD786561 EQZ786527:EQZ786561 FAV786527:FAV786561 FKR786527:FKR786561 FUN786527:FUN786561 GEJ786527:GEJ786561 GOF786527:GOF786561 GYB786527:GYB786561 HHX786527:HHX786561 HRT786527:HRT786561 IBP786527:IBP786561 ILL786527:ILL786561 IVH786527:IVH786561 JFD786527:JFD786561 JOZ786527:JOZ786561 JYV786527:JYV786561 KIR786527:KIR786561 KSN786527:KSN786561 LCJ786527:LCJ786561 LMF786527:LMF786561 LWB786527:LWB786561 MFX786527:MFX786561 MPT786527:MPT786561 MZP786527:MZP786561 NJL786527:NJL786561 NTH786527:NTH786561 ODD786527:ODD786561 OMZ786527:OMZ786561 OWV786527:OWV786561 PGR786527:PGR786561 PQN786527:PQN786561 QAJ786527:QAJ786561 QKF786527:QKF786561 QUB786527:QUB786561 RDX786527:RDX786561 RNT786527:RNT786561 RXP786527:RXP786561 SHL786527:SHL786561 SRH786527:SRH786561 TBD786527:TBD786561 TKZ786527:TKZ786561 TUV786527:TUV786561 UER786527:UER786561 UON786527:UON786561 UYJ786527:UYJ786561 VIF786527:VIF786561 VSB786527:VSB786561 WBX786527:WBX786561 WLT786527:WLT786561 WVP786527:WVP786561 H852063:H852097 JD852063:JD852097 SZ852063:SZ852097 ACV852063:ACV852097 AMR852063:AMR852097 AWN852063:AWN852097 BGJ852063:BGJ852097 BQF852063:BQF852097 CAB852063:CAB852097 CJX852063:CJX852097 CTT852063:CTT852097 DDP852063:DDP852097 DNL852063:DNL852097 DXH852063:DXH852097 EHD852063:EHD852097 EQZ852063:EQZ852097 FAV852063:FAV852097 FKR852063:FKR852097 FUN852063:FUN852097 GEJ852063:GEJ852097 GOF852063:GOF852097 GYB852063:GYB852097 HHX852063:HHX852097 HRT852063:HRT852097 IBP852063:IBP852097 ILL852063:ILL852097 IVH852063:IVH852097 JFD852063:JFD852097 JOZ852063:JOZ852097 JYV852063:JYV852097 KIR852063:KIR852097 KSN852063:KSN852097 LCJ852063:LCJ852097 LMF852063:LMF852097 LWB852063:LWB852097 MFX852063:MFX852097 MPT852063:MPT852097 MZP852063:MZP852097 NJL852063:NJL852097 NTH852063:NTH852097 ODD852063:ODD852097 OMZ852063:OMZ852097 OWV852063:OWV852097 PGR852063:PGR852097 PQN852063:PQN852097 QAJ852063:QAJ852097 QKF852063:QKF852097 QUB852063:QUB852097 RDX852063:RDX852097 RNT852063:RNT852097 RXP852063:RXP852097 SHL852063:SHL852097 SRH852063:SRH852097 TBD852063:TBD852097 TKZ852063:TKZ852097 TUV852063:TUV852097 UER852063:UER852097 UON852063:UON852097 UYJ852063:UYJ852097 VIF852063:VIF852097 VSB852063:VSB852097 WBX852063:WBX852097 WLT852063:WLT852097 WVP852063:WVP852097 H917599:H917633 JD917599:JD917633 SZ917599:SZ917633 ACV917599:ACV917633 AMR917599:AMR917633 AWN917599:AWN917633 BGJ917599:BGJ917633 BQF917599:BQF917633 CAB917599:CAB917633 CJX917599:CJX917633 CTT917599:CTT917633 DDP917599:DDP917633 DNL917599:DNL917633 DXH917599:DXH917633 EHD917599:EHD917633 EQZ917599:EQZ917633 FAV917599:FAV917633 FKR917599:FKR917633 FUN917599:FUN917633 GEJ917599:GEJ917633 GOF917599:GOF917633 GYB917599:GYB917633 HHX917599:HHX917633 HRT917599:HRT917633 IBP917599:IBP917633 ILL917599:ILL917633 IVH917599:IVH917633 JFD917599:JFD917633 JOZ917599:JOZ917633 JYV917599:JYV917633 KIR917599:KIR917633 KSN917599:KSN917633 LCJ917599:LCJ917633 LMF917599:LMF917633 LWB917599:LWB917633 MFX917599:MFX917633 MPT917599:MPT917633 MZP917599:MZP917633 NJL917599:NJL917633 NTH917599:NTH917633 ODD917599:ODD917633 OMZ917599:OMZ917633 OWV917599:OWV917633 PGR917599:PGR917633 PQN917599:PQN917633 QAJ917599:QAJ917633 QKF917599:QKF917633 QUB917599:QUB917633 RDX917599:RDX917633 RNT917599:RNT917633 RXP917599:RXP917633 SHL917599:SHL917633 SRH917599:SRH917633 TBD917599:TBD917633 TKZ917599:TKZ917633 TUV917599:TUV917633 UER917599:UER917633 UON917599:UON917633 UYJ917599:UYJ917633 VIF917599:VIF917633 VSB917599:VSB917633 WBX917599:WBX917633 WLT917599:WLT917633 WVP917599:WVP917633 H983135:H983169 JD983135:JD983169 SZ983135:SZ983169 ACV983135:ACV983169 AMR983135:AMR983169 AWN983135:AWN983169 BGJ983135:BGJ983169 BQF983135:BQF983169 CAB983135:CAB983169 CJX983135:CJX983169 CTT983135:CTT983169 DDP983135:DDP983169 DNL983135:DNL983169 DXH983135:DXH983169 EHD983135:EHD983169 EQZ983135:EQZ983169 FAV983135:FAV983169 FKR983135:FKR983169 FUN983135:FUN983169 GEJ983135:GEJ983169 GOF983135:GOF983169 GYB983135:GYB983169 HHX983135:HHX983169 HRT983135:HRT983169 IBP983135:IBP983169 ILL983135:ILL983169 IVH983135:IVH983169 JFD983135:JFD983169 JOZ983135:JOZ983169 JYV983135:JYV983169 KIR983135:KIR983169 KSN983135:KSN983169 LCJ983135:LCJ983169 LMF983135:LMF983169 LWB983135:LWB983169 MFX983135:MFX983169 MPT983135:MPT983169 MZP983135:MZP983169 NJL983135:NJL983169 NTH983135:NTH983169 ODD983135:ODD983169 OMZ983135:OMZ983169 OWV983135:OWV983169 PGR983135:PGR983169 PQN983135:PQN983169 QAJ983135:QAJ983169 QKF983135:QKF983169 QUB983135:QUB983169 RDX983135:RDX983169 RNT983135:RNT983169 RXP983135:RXP983169 SHL983135:SHL983169 SRH983135:SRH983169 TBD983135:TBD983169 TKZ983135:TKZ983169 TUV983135:TUV983169 UER983135:UER983169 UON983135:UON983169 UYJ983135:UYJ983169 VIF983135:VIF983169 VSB983135:VSB983169 WBX983135:WBX983169 WLT983135:WLT983169 WVP983135:WVP983169">
      <formula1>__T.Nature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zoomScaleNormal="100" workbookViewId="0">
      <selection activeCell="G35" sqref="G35"/>
    </sheetView>
  </sheetViews>
  <sheetFormatPr baseColWidth="10" defaultColWidth="35.5703125" defaultRowHeight="12"/>
  <cols>
    <col min="1" max="1" width="81.140625" style="420" customWidth="1"/>
    <col min="2" max="2" width="6.42578125" style="522" customWidth="1"/>
    <col min="3" max="7" width="30.7109375" style="420" customWidth="1"/>
    <col min="8" max="16384" width="35.5703125" style="420"/>
  </cols>
  <sheetData>
    <row r="1" spans="1:7">
      <c r="A1" s="438" t="s">
        <v>820</v>
      </c>
    </row>
    <row r="2" spans="1:7" s="521" customFormat="1" ht="12.75" customHeight="1">
      <c r="A2" s="523" t="s">
        <v>821</v>
      </c>
      <c r="B2" s="522"/>
      <c r="C2" s="524"/>
      <c r="D2" s="525"/>
      <c r="E2" s="525"/>
      <c r="F2" s="525"/>
    </row>
    <row r="3" spans="1:7" s="521" customFormat="1" ht="12.75" customHeight="1">
      <c r="A3" s="411"/>
      <c r="B3" s="522"/>
      <c r="C3" s="384"/>
    </row>
    <row r="4" spans="1:7">
      <c r="A4" s="438" t="s">
        <v>940</v>
      </c>
    </row>
    <row r="5" spans="1:7" s="521" customFormat="1">
      <c r="A5" s="369" t="s">
        <v>881</v>
      </c>
      <c r="B5" s="522"/>
      <c r="C5" s="365"/>
      <c r="E5" s="365"/>
    </row>
    <row r="6" spans="1:7" s="521" customFormat="1">
      <c r="A6" s="369" t="s">
        <v>882</v>
      </c>
      <c r="B6" s="522"/>
      <c r="C6" s="365"/>
      <c r="E6" s="365"/>
    </row>
    <row r="7" spans="1:7" s="521" customFormat="1">
      <c r="B7" s="522"/>
    </row>
    <row r="8" spans="1:7" s="521" customFormat="1">
      <c r="A8" s="523" t="s">
        <v>821</v>
      </c>
      <c r="B8" s="522"/>
    </row>
    <row r="9" spans="1:7" s="521" customFormat="1">
      <c r="B9" s="522"/>
    </row>
    <row r="10" spans="1:7" s="521" customFormat="1" ht="24">
      <c r="B10" s="522"/>
      <c r="C10" s="479" t="s">
        <v>822</v>
      </c>
      <c r="D10" s="479" t="s">
        <v>823</v>
      </c>
      <c r="E10" s="479" t="s">
        <v>4</v>
      </c>
      <c r="F10" s="479" t="s">
        <v>824</v>
      </c>
      <c r="G10" s="479" t="s">
        <v>260</v>
      </c>
    </row>
    <row r="11" spans="1:7" s="521" customFormat="1">
      <c r="B11" s="439"/>
      <c r="C11" s="424">
        <v>10</v>
      </c>
      <c r="D11" s="424">
        <v>20</v>
      </c>
      <c r="E11" s="424">
        <v>30</v>
      </c>
      <c r="F11" s="424">
        <v>40</v>
      </c>
      <c r="G11" s="424">
        <v>50</v>
      </c>
    </row>
    <row r="12" spans="1:7" s="521" customFormat="1" ht="18" customHeight="1">
      <c r="A12" s="515" t="s">
        <v>941</v>
      </c>
      <c r="B12" s="427">
        <v>10</v>
      </c>
      <c r="C12" s="579"/>
      <c r="D12" s="579"/>
      <c r="E12" s="579"/>
      <c r="F12" s="579"/>
      <c r="G12" s="579"/>
    </row>
    <row r="13" spans="1:7" s="521" customFormat="1" ht="18" customHeight="1">
      <c r="A13" s="515" t="s">
        <v>942</v>
      </c>
      <c r="B13" s="427">
        <v>20</v>
      </c>
      <c r="C13" s="579"/>
      <c r="D13" s="579"/>
      <c r="E13" s="579"/>
      <c r="F13" s="579"/>
      <c r="G13" s="579"/>
    </row>
    <row r="14" spans="1:7" s="521" customFormat="1" ht="18" customHeight="1">
      <c r="A14" s="515" t="s">
        <v>943</v>
      </c>
      <c r="B14" s="427">
        <v>30</v>
      </c>
      <c r="C14" s="579"/>
      <c r="D14" s="579"/>
      <c r="E14" s="579"/>
      <c r="F14" s="579"/>
      <c r="G14" s="579"/>
    </row>
    <row r="15" spans="1:7" s="521" customFormat="1" ht="18" customHeight="1">
      <c r="A15" s="515" t="s">
        <v>825</v>
      </c>
      <c r="B15" s="427">
        <v>40</v>
      </c>
      <c r="C15" s="579"/>
      <c r="D15" s="579"/>
      <c r="E15" s="579"/>
      <c r="F15" s="579"/>
      <c r="G15" s="579"/>
    </row>
    <row r="16" spans="1:7" s="521" customFormat="1" ht="18" customHeight="1">
      <c r="A16" s="515" t="s">
        <v>4</v>
      </c>
      <c r="B16" s="427">
        <v>50</v>
      </c>
      <c r="C16" s="579"/>
      <c r="D16" s="579"/>
      <c r="E16" s="579"/>
      <c r="F16" s="579"/>
      <c r="G16" s="579"/>
    </row>
    <row r="17" spans="1:7">
      <c r="C17" s="406"/>
      <c r="D17" s="406"/>
      <c r="E17" s="406"/>
      <c r="F17" s="406"/>
      <c r="G17" s="406"/>
    </row>
    <row r="18" spans="1:7">
      <c r="C18" s="365"/>
      <c r="D18" s="365"/>
      <c r="E18" s="365"/>
      <c r="F18" s="365"/>
      <c r="G18" s="365"/>
    </row>
    <row r="19" spans="1:7">
      <c r="C19" s="365"/>
      <c r="D19" s="365"/>
      <c r="E19" s="365"/>
      <c r="F19" s="365"/>
      <c r="G19" s="365"/>
    </row>
    <row r="20" spans="1:7">
      <c r="C20" s="365"/>
      <c r="D20" s="365"/>
      <c r="E20" s="365"/>
      <c r="F20" s="365"/>
    </row>
    <row r="21" spans="1:7" s="521" customFormat="1">
      <c r="B21" s="522"/>
      <c r="C21" s="365"/>
      <c r="E21" s="365"/>
    </row>
    <row r="22" spans="1:7" s="521" customFormat="1">
      <c r="B22" s="522"/>
      <c r="C22" s="365"/>
      <c r="E22" s="365"/>
    </row>
    <row r="23" spans="1:7">
      <c r="A23" s="438" t="s">
        <v>945</v>
      </c>
    </row>
    <row r="24" spans="1:7">
      <c r="A24" s="369" t="s">
        <v>881</v>
      </c>
    </row>
    <row r="25" spans="1:7">
      <c r="A25" s="369" t="s">
        <v>882</v>
      </c>
    </row>
    <row r="26" spans="1:7">
      <c r="A26" s="369" t="s">
        <v>944</v>
      </c>
    </row>
    <row r="27" spans="1:7" s="521" customFormat="1">
      <c r="A27" s="526"/>
      <c r="B27" s="522"/>
      <c r="C27" s="365"/>
      <c r="E27" s="365"/>
    </row>
    <row r="28" spans="1:7" s="521" customFormat="1">
      <c r="A28" s="527" t="s">
        <v>788</v>
      </c>
      <c r="B28" s="522"/>
      <c r="C28" s="365"/>
      <c r="E28" s="365"/>
    </row>
    <row r="29" spans="1:7" s="521" customFormat="1">
      <c r="A29" s="526"/>
      <c r="B29" s="522"/>
      <c r="C29" s="365"/>
      <c r="E29" s="365"/>
    </row>
    <row r="30" spans="1:7" ht="36">
      <c r="A30" s="527"/>
      <c r="B30" s="528"/>
      <c r="C30" s="479" t="s">
        <v>789</v>
      </c>
      <c r="D30" s="479" t="s">
        <v>946</v>
      </c>
      <c r="E30" s="479" t="s">
        <v>947</v>
      </c>
      <c r="F30" s="479" t="s">
        <v>791</v>
      </c>
    </row>
    <row r="31" spans="1:7" ht="23.45" customHeight="1">
      <c r="A31" s="527"/>
      <c r="B31" s="434"/>
      <c r="C31" s="424">
        <v>60</v>
      </c>
      <c r="D31" s="424">
        <v>70</v>
      </c>
      <c r="E31" s="424">
        <v>80</v>
      </c>
      <c r="F31" s="424">
        <v>90</v>
      </c>
    </row>
    <row r="32" spans="1:7" ht="18" customHeight="1">
      <c r="A32" s="515" t="s">
        <v>792</v>
      </c>
      <c r="B32" s="427">
        <v>60</v>
      </c>
      <c r="C32" s="600" t="s">
        <v>23</v>
      </c>
      <c r="D32" s="579"/>
      <c r="E32" s="600" t="s">
        <v>23</v>
      </c>
      <c r="F32" s="579"/>
      <c r="G32" s="372"/>
    </row>
    <row r="33" spans="1:7" ht="18" customHeight="1">
      <c r="A33" s="515" t="s">
        <v>793</v>
      </c>
      <c r="B33" s="427">
        <v>70</v>
      </c>
      <c r="C33" s="579"/>
      <c r="D33" s="600"/>
      <c r="E33" s="579"/>
      <c r="F33" s="579"/>
      <c r="G33" s="372"/>
    </row>
    <row r="34" spans="1:7" ht="18" customHeight="1">
      <c r="A34" s="515" t="s">
        <v>794</v>
      </c>
      <c r="B34" s="427">
        <v>80</v>
      </c>
      <c r="C34" s="579"/>
      <c r="D34" s="600"/>
      <c r="E34" s="579"/>
      <c r="F34" s="579"/>
      <c r="G34" s="372"/>
    </row>
    <row r="35" spans="1:7" ht="18" customHeight="1">
      <c r="A35" s="515" t="s">
        <v>795</v>
      </c>
      <c r="B35" s="427">
        <v>90</v>
      </c>
      <c r="C35" s="579"/>
      <c r="D35" s="600"/>
      <c r="E35" s="579"/>
      <c r="F35" s="579"/>
      <c r="G35" s="372"/>
    </row>
    <row r="36" spans="1:7" ht="18" customHeight="1">
      <c r="A36" s="515" t="s">
        <v>796</v>
      </c>
      <c r="B36" s="427">
        <v>100</v>
      </c>
      <c r="C36" s="579"/>
      <c r="D36" s="600"/>
      <c r="E36" s="579"/>
      <c r="F36" s="579"/>
      <c r="G36" s="372"/>
    </row>
    <row r="37" spans="1:7" ht="18" customHeight="1">
      <c r="A37" s="515" t="s">
        <v>797</v>
      </c>
      <c r="B37" s="427">
        <v>110</v>
      </c>
      <c r="C37" s="579"/>
      <c r="D37" s="600"/>
      <c r="E37" s="579"/>
      <c r="F37" s="579"/>
      <c r="G37" s="372"/>
    </row>
    <row r="38" spans="1:7" ht="18" customHeight="1">
      <c r="A38" s="515" t="s">
        <v>798</v>
      </c>
      <c r="B38" s="427">
        <v>120</v>
      </c>
      <c r="C38" s="579"/>
      <c r="D38" s="600"/>
      <c r="E38" s="579"/>
      <c r="F38" s="579"/>
      <c r="G38" s="372"/>
    </row>
    <row r="39" spans="1:7" ht="18" customHeight="1">
      <c r="A39" s="515" t="s">
        <v>799</v>
      </c>
      <c r="B39" s="427">
        <v>130</v>
      </c>
      <c r="C39" s="579"/>
      <c r="D39" s="600"/>
      <c r="E39" s="579"/>
      <c r="F39" s="579"/>
      <c r="G39" s="372"/>
    </row>
    <row r="40" spans="1:7" ht="18" customHeight="1">
      <c r="A40" s="515" t="s">
        <v>800</v>
      </c>
      <c r="B40" s="427">
        <v>140</v>
      </c>
      <c r="C40" s="579"/>
      <c r="D40" s="600"/>
      <c r="E40" s="579"/>
      <c r="F40" s="600"/>
      <c r="G40" s="372"/>
    </row>
    <row r="41" spans="1:7" ht="29.25" customHeight="1">
      <c r="A41" s="529" t="s">
        <v>801</v>
      </c>
      <c r="B41" s="427">
        <v>150</v>
      </c>
      <c r="C41" s="579"/>
      <c r="D41" s="600"/>
      <c r="E41" s="579"/>
      <c r="F41" s="579"/>
      <c r="G41" s="372"/>
    </row>
    <row r="42" spans="1:7">
      <c r="C42" s="530"/>
      <c r="D42" s="406"/>
      <c r="E42" s="406"/>
      <c r="F42" s="530"/>
    </row>
    <row r="43" spans="1:7">
      <c r="C43" s="365"/>
      <c r="D43" s="365"/>
      <c r="E43" s="365"/>
      <c r="F43" s="365"/>
    </row>
    <row r="44" spans="1:7">
      <c r="C44" s="365"/>
      <c r="D44" s="365"/>
      <c r="E44" s="365"/>
      <c r="F44" s="365"/>
    </row>
    <row r="45" spans="1:7">
      <c r="C45" s="437"/>
      <c r="D45" s="365"/>
      <c r="E45" s="365"/>
      <c r="F45" s="437"/>
    </row>
    <row r="46" spans="1:7">
      <c r="C46" s="437"/>
      <c r="D46" s="531"/>
      <c r="E46" s="365"/>
      <c r="F46" s="437"/>
    </row>
    <row r="47" spans="1:7">
      <c r="C47" s="437"/>
      <c r="D47" s="437"/>
      <c r="E47" s="437"/>
      <c r="F47" s="437"/>
    </row>
  </sheetData>
  <sheetProtection password="83E0" sheet="1" objects="1" scenarios="1"/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3">
    <pageSetUpPr fitToPage="1"/>
  </sheetPr>
  <dimension ref="A1:G1060"/>
  <sheetViews>
    <sheetView showGridLines="0" showZeros="0" topLeftCell="A7" zoomScaleNormal="70" workbookViewId="0">
      <selection activeCell="C20" sqref="C20:C21"/>
    </sheetView>
  </sheetViews>
  <sheetFormatPr baseColWidth="10" defaultColWidth="11" defaultRowHeight="15"/>
  <cols>
    <col min="1" max="1" width="53.140625" style="36" customWidth="1"/>
    <col min="2" max="6" width="13.5703125" style="36" customWidth="1"/>
    <col min="7" max="7" width="11" style="36"/>
    <col min="8" max="8" width="62.140625" style="36" bestFit="1" customWidth="1"/>
    <col min="9" max="9" width="14.5703125" style="36" bestFit="1" customWidth="1"/>
    <col min="10" max="10" width="16.5703125" style="36" bestFit="1" customWidth="1"/>
    <col min="11" max="16384" width="11" style="36"/>
  </cols>
  <sheetData>
    <row r="1" spans="1:7" ht="18.75">
      <c r="A1" s="535" t="s">
        <v>951</v>
      </c>
      <c r="B1" s="37"/>
      <c r="C1" s="37"/>
      <c r="D1" s="37"/>
      <c r="E1" s="37"/>
      <c r="F1" s="37"/>
      <c r="G1" s="37"/>
    </row>
    <row r="2" spans="1:7">
      <c r="A2" s="534"/>
      <c r="B2" s="37"/>
      <c r="C2" s="37"/>
      <c r="D2" s="37"/>
      <c r="E2" s="37"/>
      <c r="F2" s="37"/>
      <c r="G2" s="37"/>
    </row>
    <row r="3" spans="1:7">
      <c r="A3" s="38" t="s">
        <v>26</v>
      </c>
      <c r="B3" s="39"/>
      <c r="C3" s="37"/>
      <c r="D3" s="37"/>
      <c r="E3" s="37"/>
      <c r="F3" s="37"/>
      <c r="G3" s="37"/>
    </row>
    <row r="4" spans="1:7">
      <c r="A4" s="37"/>
      <c r="B4" s="37"/>
      <c r="C4" s="37"/>
      <c r="D4" s="37"/>
      <c r="E4" s="37"/>
      <c r="F4" s="37"/>
      <c r="G4" s="37"/>
    </row>
    <row r="5" spans="1:7">
      <c r="A5" s="40" t="s">
        <v>27</v>
      </c>
      <c r="B5" s="41"/>
      <c r="C5" s="40" t="s">
        <v>28</v>
      </c>
      <c r="D5" s="40" t="s">
        <v>29</v>
      </c>
      <c r="E5" s="37"/>
      <c r="F5" s="37"/>
      <c r="G5" s="37"/>
    </row>
    <row r="6" spans="1:7">
      <c r="A6" s="540" t="s">
        <v>30</v>
      </c>
      <c r="B6" s="43"/>
      <c r="C6" s="306"/>
      <c r="D6" s="45" t="s">
        <v>31</v>
      </c>
      <c r="E6" s="37"/>
      <c r="F6" s="37"/>
    </row>
    <row r="7" spans="1:7">
      <c r="A7" s="46" t="s">
        <v>32</v>
      </c>
      <c r="B7" s="43"/>
      <c r="C7" s="306"/>
      <c r="D7" s="47"/>
      <c r="E7" s="37"/>
      <c r="F7" s="37"/>
    </row>
    <row r="8" spans="1:7">
      <c r="A8" s="42" t="s">
        <v>33</v>
      </c>
      <c r="B8" s="43"/>
      <c r="C8" s="306"/>
      <c r="D8" s="45" t="s">
        <v>34</v>
      </c>
      <c r="E8" s="37"/>
      <c r="F8" s="37"/>
    </row>
    <row r="9" spans="1:7">
      <c r="A9" s="42" t="s">
        <v>35</v>
      </c>
      <c r="B9" s="43"/>
      <c r="C9" s="306"/>
      <c r="D9" s="45">
        <v>480</v>
      </c>
      <c r="E9" s="37"/>
      <c r="F9" s="37"/>
    </row>
    <row r="10" spans="1:7">
      <c r="A10" s="42" t="s">
        <v>36</v>
      </c>
      <c r="B10" s="43"/>
      <c r="C10" s="306"/>
      <c r="D10" s="45">
        <v>486</v>
      </c>
      <c r="E10" s="37"/>
      <c r="F10" s="37"/>
    </row>
    <row r="11" spans="1:7">
      <c r="A11" s="42" t="s">
        <v>37</v>
      </c>
      <c r="B11" s="43"/>
      <c r="C11" s="306"/>
      <c r="D11" s="45">
        <v>52</v>
      </c>
      <c r="E11" s="37"/>
      <c r="F11" s="37"/>
    </row>
    <row r="12" spans="1:7">
      <c r="A12" s="42" t="s">
        <v>38</v>
      </c>
      <c r="B12" s="43"/>
      <c r="C12" s="306"/>
      <c r="D12" s="47"/>
      <c r="E12" s="37"/>
      <c r="F12" s="37"/>
    </row>
    <row r="13" spans="1:7">
      <c r="A13" s="48" t="s">
        <v>39</v>
      </c>
      <c r="B13" s="43"/>
      <c r="C13" s="73"/>
      <c r="D13" s="47"/>
      <c r="E13" s="37"/>
      <c r="F13" s="37"/>
    </row>
    <row r="14" spans="1:7">
      <c r="A14" s="49" t="s">
        <v>40</v>
      </c>
      <c r="B14" s="43"/>
      <c r="C14" s="306"/>
      <c r="D14" s="42" t="s">
        <v>41</v>
      </c>
      <c r="E14" s="37"/>
      <c r="F14" s="37"/>
    </row>
    <row r="15" spans="1:7">
      <c r="A15" s="49" t="s">
        <v>42</v>
      </c>
      <c r="B15" s="43"/>
      <c r="C15" s="306"/>
      <c r="D15" s="42" t="s">
        <v>43</v>
      </c>
      <c r="E15" s="37"/>
      <c r="F15" s="37"/>
    </row>
    <row r="16" spans="1:7">
      <c r="A16" s="49" t="s">
        <v>44</v>
      </c>
      <c r="B16" s="43"/>
      <c r="C16" s="306"/>
      <c r="D16" s="47"/>
      <c r="E16" s="37"/>
      <c r="F16" s="37"/>
    </row>
    <row r="17" spans="1:7">
      <c r="A17" s="49" t="s">
        <v>45</v>
      </c>
      <c r="B17" s="43"/>
      <c r="C17" s="306"/>
      <c r="D17" s="50"/>
      <c r="E17" s="37"/>
      <c r="F17" s="37"/>
    </row>
    <row r="18" spans="1:7">
      <c r="A18" s="51" t="s">
        <v>1</v>
      </c>
      <c r="B18" s="52"/>
      <c r="C18" s="306"/>
      <c r="D18" s="53"/>
      <c r="E18" s="37"/>
      <c r="F18" s="37"/>
    </row>
    <row r="19" spans="1:7">
      <c r="A19" s="37"/>
      <c r="B19" s="37"/>
      <c r="C19" s="37"/>
      <c r="D19" s="37"/>
      <c r="E19" s="37"/>
      <c r="F19" s="37"/>
    </row>
    <row r="20" spans="1:7">
      <c r="A20" s="54" t="s">
        <v>46</v>
      </c>
      <c r="B20" s="55"/>
      <c r="C20" s="341"/>
      <c r="D20" s="37"/>
      <c r="E20" s="37"/>
      <c r="F20" s="37"/>
    </row>
    <row r="21" spans="1:7">
      <c r="A21" s="56" t="s">
        <v>47</v>
      </c>
      <c r="B21" s="57"/>
      <c r="C21" s="302"/>
      <c r="D21" s="37"/>
      <c r="E21" s="37"/>
      <c r="F21" s="37"/>
    </row>
    <row r="22" spans="1:7">
      <c r="A22" s="37"/>
      <c r="B22" s="37"/>
      <c r="C22" s="37"/>
      <c r="D22" s="37"/>
      <c r="E22" s="37"/>
      <c r="F22" s="37"/>
    </row>
    <row r="23" spans="1:7">
      <c r="A23" s="58" t="s">
        <v>48</v>
      </c>
      <c r="B23" s="37"/>
      <c r="C23" s="37"/>
      <c r="D23" s="37"/>
      <c r="E23" s="37"/>
      <c r="F23" s="37"/>
    </row>
    <row r="24" spans="1:7">
      <c r="A24" s="681"/>
      <c r="B24" s="682"/>
      <c r="C24" s="682"/>
      <c r="D24" s="682"/>
      <c r="E24" s="683"/>
    </row>
    <row r="25" spans="1:7">
      <c r="A25" s="684"/>
      <c r="B25" s="685"/>
      <c r="C25" s="685"/>
      <c r="D25" s="685"/>
      <c r="E25" s="686"/>
    </row>
    <row r="26" spans="1:7">
      <c r="A26" s="684"/>
      <c r="B26" s="685"/>
      <c r="C26" s="685"/>
      <c r="D26" s="685"/>
      <c r="E26" s="686"/>
    </row>
    <row r="27" spans="1:7">
      <c r="A27" s="684"/>
      <c r="B27" s="685"/>
      <c r="C27" s="685"/>
      <c r="D27" s="685"/>
      <c r="E27" s="686"/>
    </row>
    <row r="28" spans="1:7">
      <c r="A28" s="684"/>
      <c r="B28" s="685"/>
      <c r="C28" s="685"/>
      <c r="D28" s="685"/>
      <c r="E28" s="686"/>
    </row>
    <row r="29" spans="1:7">
      <c r="A29" s="684"/>
      <c r="B29" s="685"/>
      <c r="C29" s="685"/>
      <c r="D29" s="685"/>
      <c r="E29" s="686"/>
    </row>
    <row r="30" spans="1:7">
      <c r="A30" s="687"/>
      <c r="B30" s="688"/>
      <c r="C30" s="688"/>
      <c r="D30" s="688"/>
      <c r="E30" s="689"/>
    </row>
    <row r="31" spans="1:7">
      <c r="A31" s="37"/>
      <c r="B31" s="37"/>
      <c r="C31" s="37"/>
      <c r="D31" s="37"/>
      <c r="E31" s="37"/>
      <c r="F31" s="37"/>
      <c r="G31" s="37"/>
    </row>
    <row r="32" spans="1:7">
      <c r="A32" s="38" t="s">
        <v>49</v>
      </c>
      <c r="B32" s="39"/>
      <c r="C32" s="39"/>
      <c r="D32" s="39"/>
      <c r="E32" s="39"/>
      <c r="F32" s="37"/>
      <c r="G32" s="37"/>
    </row>
    <row r="33" spans="1:7">
      <c r="A33" s="37"/>
      <c r="B33" s="37"/>
      <c r="C33" s="37"/>
      <c r="D33" s="37"/>
      <c r="E33" s="37"/>
      <c r="F33" s="37"/>
      <c r="G33" s="37"/>
    </row>
    <row r="34" spans="1:7" ht="30">
      <c r="A34" s="37"/>
      <c r="B34" s="59" t="s">
        <v>50</v>
      </c>
      <c r="C34" s="59" t="s">
        <v>51</v>
      </c>
      <c r="D34" s="308" t="s">
        <v>52</v>
      </c>
      <c r="E34" s="37"/>
      <c r="F34" s="37"/>
      <c r="G34" s="37"/>
    </row>
    <row r="35" spans="1:7">
      <c r="A35" s="54" t="s">
        <v>53</v>
      </c>
      <c r="B35" s="306"/>
      <c r="C35" s="307"/>
      <c r="D35" s="306"/>
      <c r="E35" s="37"/>
      <c r="F35" s="37"/>
    </row>
    <row r="36" spans="1:7">
      <c r="A36" s="42" t="s">
        <v>54</v>
      </c>
      <c r="B36" s="43"/>
      <c r="C36" s="43"/>
      <c r="D36" s="306"/>
      <c r="E36" s="37"/>
      <c r="F36" s="37"/>
    </row>
    <row r="37" spans="1:7">
      <c r="A37" s="42" t="s">
        <v>55</v>
      </c>
      <c r="B37" s="43"/>
      <c r="C37" s="306"/>
      <c r="D37" s="306"/>
      <c r="E37" s="37"/>
      <c r="F37" s="37"/>
    </row>
    <row r="38" spans="1:7">
      <c r="A38" s="56" t="s">
        <v>56</v>
      </c>
      <c r="B38" s="57"/>
      <c r="C38" s="306"/>
      <c r="D38" s="306"/>
      <c r="E38" s="37"/>
      <c r="F38" s="37"/>
    </row>
    <row r="39" spans="1:7">
      <c r="A39" s="37"/>
      <c r="B39" s="37"/>
      <c r="C39" s="37"/>
      <c r="D39" s="37"/>
      <c r="E39" s="37"/>
      <c r="F39" s="37"/>
    </row>
    <row r="40" spans="1:7">
      <c r="A40" s="39" t="s">
        <v>57</v>
      </c>
      <c r="B40" s="37"/>
      <c r="C40" s="37"/>
      <c r="D40" s="37"/>
      <c r="E40" s="37"/>
      <c r="F40" s="37"/>
    </row>
    <row r="41" spans="1:7">
      <c r="A41" s="37"/>
      <c r="B41" s="37"/>
      <c r="C41" s="37"/>
      <c r="D41" s="37"/>
      <c r="E41" s="37"/>
      <c r="F41" s="37"/>
    </row>
    <row r="42" spans="1:7" ht="30">
      <c r="A42" s="40" t="s">
        <v>58</v>
      </c>
      <c r="B42" s="41"/>
      <c r="C42" s="41"/>
      <c r="D42" s="60" t="s">
        <v>52</v>
      </c>
      <c r="E42" s="37"/>
      <c r="F42" s="37"/>
    </row>
    <row r="43" spans="1:7">
      <c r="A43" s="344" t="s">
        <v>59</v>
      </c>
      <c r="B43" s="43"/>
      <c r="C43" s="303"/>
      <c r="D43" s="309"/>
      <c r="E43" s="37"/>
      <c r="F43" s="37"/>
    </row>
    <row r="44" spans="1:7">
      <c r="A44" s="62" t="s">
        <v>60</v>
      </c>
      <c r="B44" s="43"/>
      <c r="C44" s="304"/>
      <c r="D44" s="309"/>
      <c r="E44" s="37"/>
      <c r="F44" s="37"/>
    </row>
    <row r="45" spans="1:7">
      <c r="A45" s="344" t="s">
        <v>60</v>
      </c>
      <c r="B45" s="43"/>
      <c r="C45" s="304"/>
      <c r="D45" s="309"/>
      <c r="E45" s="37"/>
      <c r="F45" s="37"/>
    </row>
    <row r="46" spans="1:7">
      <c r="A46" s="62" t="s">
        <v>60</v>
      </c>
      <c r="B46" s="43"/>
      <c r="C46" s="304"/>
      <c r="D46" s="309"/>
      <c r="E46" s="37"/>
      <c r="F46" s="37"/>
    </row>
    <row r="47" spans="1:7">
      <c r="A47" s="62" t="s">
        <v>60</v>
      </c>
      <c r="B47" s="43"/>
      <c r="C47" s="304"/>
      <c r="D47" s="309"/>
      <c r="E47" s="37"/>
      <c r="F47" s="37"/>
    </row>
    <row r="48" spans="1:7">
      <c r="A48" s="62" t="s">
        <v>60</v>
      </c>
      <c r="B48" s="43"/>
      <c r="C48" s="304"/>
      <c r="D48" s="309"/>
      <c r="E48" s="37"/>
      <c r="F48" s="37"/>
    </row>
    <row r="49" spans="1:6">
      <c r="A49" s="62" t="s">
        <v>60</v>
      </c>
      <c r="B49" s="43"/>
      <c r="C49" s="304"/>
      <c r="D49" s="309"/>
      <c r="E49" s="37"/>
      <c r="F49" s="37"/>
    </row>
    <row r="50" spans="1:6">
      <c r="A50" s="62" t="s">
        <v>60</v>
      </c>
      <c r="B50" s="43"/>
      <c r="C50" s="304"/>
      <c r="D50" s="309"/>
      <c r="E50" s="37"/>
      <c r="F50" s="37"/>
    </row>
    <row r="51" spans="1:6">
      <c r="A51" s="62" t="s">
        <v>60</v>
      </c>
      <c r="B51" s="43"/>
      <c r="C51" s="304"/>
      <c r="D51" s="309"/>
      <c r="E51" s="37"/>
      <c r="F51" s="37"/>
    </row>
    <row r="52" spans="1:6">
      <c r="A52" s="344" t="s">
        <v>61</v>
      </c>
      <c r="B52" s="43"/>
      <c r="C52" s="304"/>
      <c r="D52" s="309"/>
      <c r="E52" s="37"/>
      <c r="F52" s="37"/>
    </row>
    <row r="53" spans="1:6">
      <c r="A53" s="63" t="s">
        <v>62</v>
      </c>
      <c r="B53" s="43"/>
      <c r="C53" s="305"/>
      <c r="D53" s="309"/>
      <c r="E53" s="37"/>
      <c r="F53" s="37"/>
    </row>
    <row r="54" spans="1:6">
      <c r="A54" s="64" t="s">
        <v>63</v>
      </c>
      <c r="B54" s="52"/>
      <c r="C54" s="52"/>
      <c r="D54" s="301">
        <f>SUM(D43:D53)</f>
        <v>0</v>
      </c>
      <c r="E54" s="37"/>
      <c r="F54" s="37"/>
    </row>
    <row r="55" spans="1:6">
      <c r="A55" s="37"/>
      <c r="B55" s="37"/>
      <c r="C55" s="37"/>
      <c r="D55" s="37"/>
      <c r="E55" s="37"/>
      <c r="F55" s="37"/>
    </row>
    <row r="56" spans="1:6">
      <c r="A56" s="37"/>
      <c r="B56" s="37"/>
      <c r="C56" s="37"/>
      <c r="D56" s="37"/>
      <c r="E56" s="37"/>
      <c r="F56" s="37"/>
    </row>
    <row r="57" spans="1:6">
      <c r="A57" s="38" t="s">
        <v>64</v>
      </c>
      <c r="B57" s="39"/>
      <c r="C57" s="37"/>
      <c r="D57" s="37"/>
      <c r="E57" s="37"/>
      <c r="F57" s="37"/>
    </row>
    <row r="58" spans="1:6">
      <c r="A58" s="37"/>
      <c r="B58" s="37"/>
      <c r="C58" s="37"/>
      <c r="D58" s="37"/>
      <c r="E58" s="37"/>
      <c r="F58" s="37"/>
    </row>
    <row r="59" spans="1:6" ht="30">
      <c r="A59" s="65" t="s">
        <v>65</v>
      </c>
      <c r="B59" s="66"/>
      <c r="C59" s="66" t="s">
        <v>66</v>
      </c>
      <c r="D59" s="60" t="s">
        <v>52</v>
      </c>
      <c r="E59" s="37"/>
      <c r="F59" s="37"/>
    </row>
    <row r="60" spans="1:6">
      <c r="A60" s="344" t="s">
        <v>67</v>
      </c>
      <c r="B60" s="303"/>
      <c r="C60" s="306"/>
      <c r="D60" s="310"/>
      <c r="E60" s="37"/>
      <c r="F60" s="37"/>
    </row>
    <row r="61" spans="1:6">
      <c r="A61" s="62" t="s">
        <v>60</v>
      </c>
      <c r="B61" s="304"/>
      <c r="C61" s="306"/>
      <c r="D61" s="310"/>
      <c r="E61" s="37"/>
      <c r="F61" s="37"/>
    </row>
    <row r="62" spans="1:6">
      <c r="A62" s="62" t="s">
        <v>60</v>
      </c>
      <c r="B62" s="304"/>
      <c r="C62" s="306"/>
      <c r="D62" s="310"/>
      <c r="E62" s="37"/>
      <c r="F62" s="37"/>
    </row>
    <row r="63" spans="1:6">
      <c r="A63" s="62" t="s">
        <v>60</v>
      </c>
      <c r="B63" s="304"/>
      <c r="C63" s="306"/>
      <c r="D63" s="310"/>
      <c r="E63" s="37"/>
      <c r="F63" s="37"/>
    </row>
    <row r="64" spans="1:6">
      <c r="A64" s="62" t="s">
        <v>60</v>
      </c>
      <c r="B64" s="304"/>
      <c r="C64" s="306"/>
      <c r="D64" s="310"/>
      <c r="E64" s="37"/>
      <c r="F64" s="37"/>
    </row>
    <row r="65" spans="1:6">
      <c r="A65" s="62" t="s">
        <v>60</v>
      </c>
      <c r="B65" s="304"/>
      <c r="C65" s="306"/>
      <c r="D65" s="310"/>
      <c r="E65" s="37"/>
      <c r="F65" s="37"/>
    </row>
    <row r="66" spans="1:6">
      <c r="A66" s="62" t="s">
        <v>60</v>
      </c>
      <c r="B66" s="304"/>
      <c r="C66" s="306"/>
      <c r="D66" s="310"/>
      <c r="E66" s="37"/>
      <c r="F66" s="37"/>
    </row>
    <row r="67" spans="1:6">
      <c r="A67" s="344" t="s">
        <v>60</v>
      </c>
      <c r="B67" s="304"/>
      <c r="C67" s="306"/>
      <c r="D67" s="310"/>
      <c r="E67" s="37"/>
      <c r="F67" s="37"/>
    </row>
    <row r="68" spans="1:6">
      <c r="A68" s="62" t="s">
        <v>60</v>
      </c>
      <c r="B68" s="304"/>
      <c r="C68" s="306"/>
      <c r="D68" s="310"/>
      <c r="E68" s="37"/>
      <c r="F68" s="37"/>
    </row>
    <row r="69" spans="1:6">
      <c r="A69" s="344" t="s">
        <v>68</v>
      </c>
      <c r="B69" s="304"/>
      <c r="C69" s="306"/>
      <c r="D69" s="310"/>
      <c r="E69" s="37"/>
      <c r="F69" s="37"/>
    </row>
    <row r="70" spans="1:6">
      <c r="A70" s="63" t="s">
        <v>69</v>
      </c>
      <c r="B70" s="305"/>
      <c r="C70" s="306"/>
      <c r="D70" s="310"/>
      <c r="E70" s="37"/>
      <c r="F70" s="37"/>
    </row>
    <row r="71" spans="1:6">
      <c r="A71" s="64" t="s">
        <v>70</v>
      </c>
      <c r="B71" s="52"/>
      <c r="C71" s="301">
        <f>SUM(C60:C70)</f>
        <v>0</v>
      </c>
      <c r="D71" s="301">
        <f>SUM(D60:D70)</f>
        <v>0</v>
      </c>
      <c r="E71" s="37"/>
      <c r="F71" s="37"/>
    </row>
    <row r="72" spans="1:6">
      <c r="A72" s="37"/>
      <c r="B72" s="37"/>
      <c r="C72" s="37"/>
      <c r="D72" s="37"/>
      <c r="E72" s="37"/>
      <c r="F72" s="37"/>
    </row>
    <row r="73" spans="1:6">
      <c r="A73" s="38" t="s">
        <v>71</v>
      </c>
      <c r="B73" s="39"/>
      <c r="C73" s="37"/>
      <c r="D73" s="37"/>
      <c r="E73" s="37"/>
      <c r="F73" s="37"/>
    </row>
    <row r="74" spans="1:6">
      <c r="A74" s="37"/>
      <c r="B74" s="37"/>
      <c r="C74" s="37"/>
      <c r="D74" s="37"/>
      <c r="E74" s="37"/>
      <c r="F74" s="37"/>
    </row>
    <row r="75" spans="1:6" ht="30">
      <c r="A75" s="65" t="s">
        <v>72</v>
      </c>
      <c r="B75" s="66"/>
      <c r="C75" s="66" t="s">
        <v>51</v>
      </c>
      <c r="D75" s="60" t="s">
        <v>52</v>
      </c>
      <c r="E75" s="37"/>
      <c r="F75" s="37"/>
    </row>
    <row r="76" spans="1:6">
      <c r="A76" s="62" t="s">
        <v>73</v>
      </c>
      <c r="B76" s="43"/>
      <c r="C76" s="310"/>
      <c r="D76" s="310"/>
      <c r="E76" s="37"/>
      <c r="F76" s="37"/>
    </row>
    <row r="77" spans="1:6">
      <c r="A77" s="62" t="s">
        <v>60</v>
      </c>
      <c r="B77" s="43"/>
      <c r="C77" s="310"/>
      <c r="D77" s="310"/>
      <c r="E77" s="37"/>
      <c r="F77" s="37"/>
    </row>
    <row r="78" spans="1:6">
      <c r="A78" s="62" t="s">
        <v>60</v>
      </c>
      <c r="B78" s="43"/>
      <c r="C78" s="310"/>
      <c r="D78" s="310"/>
      <c r="E78" s="37"/>
      <c r="F78" s="37"/>
    </row>
    <row r="79" spans="1:6">
      <c r="A79" s="62" t="s">
        <v>60</v>
      </c>
      <c r="B79" s="43"/>
      <c r="C79" s="310"/>
      <c r="D79" s="310"/>
      <c r="E79" s="37"/>
      <c r="F79" s="37"/>
    </row>
    <row r="80" spans="1:6">
      <c r="A80" s="62" t="s">
        <v>60</v>
      </c>
      <c r="B80" s="43"/>
      <c r="C80" s="310"/>
      <c r="D80" s="310"/>
      <c r="E80" s="37"/>
      <c r="F80" s="37"/>
    </row>
    <row r="81" spans="1:6">
      <c r="A81" s="62" t="s">
        <v>60</v>
      </c>
      <c r="B81" s="43"/>
      <c r="C81" s="310"/>
      <c r="D81" s="310"/>
      <c r="E81" s="37"/>
      <c r="F81" s="37"/>
    </row>
    <row r="82" spans="1:6">
      <c r="A82" s="62" t="s">
        <v>60</v>
      </c>
      <c r="B82" s="43"/>
      <c r="C82" s="310"/>
      <c r="D82" s="310"/>
      <c r="E82" s="37"/>
      <c r="F82" s="37"/>
    </row>
    <row r="83" spans="1:6">
      <c r="A83" s="62" t="s">
        <v>60</v>
      </c>
      <c r="B83" s="43"/>
      <c r="C83" s="310"/>
      <c r="D83" s="310"/>
      <c r="E83" s="37"/>
      <c r="F83" s="37"/>
    </row>
    <row r="84" spans="1:6">
      <c r="A84" s="62" t="s">
        <v>60</v>
      </c>
      <c r="B84" s="43"/>
      <c r="C84" s="310"/>
      <c r="D84" s="310"/>
      <c r="E84" s="37"/>
      <c r="F84" s="37"/>
    </row>
    <row r="85" spans="1:6">
      <c r="A85" s="62" t="s">
        <v>74</v>
      </c>
      <c r="B85" s="43"/>
      <c r="C85" s="310"/>
      <c r="D85" s="310"/>
      <c r="E85" s="37"/>
      <c r="F85" s="37"/>
    </row>
    <row r="86" spans="1:6">
      <c r="A86" s="63" t="s">
        <v>69</v>
      </c>
      <c r="B86" s="43"/>
      <c r="C86" s="310"/>
      <c r="D86" s="310"/>
      <c r="E86" s="37"/>
      <c r="F86" s="37"/>
    </row>
    <row r="87" spans="1:6">
      <c r="A87" s="64" t="s">
        <v>75</v>
      </c>
      <c r="B87" s="52"/>
      <c r="C87" s="301">
        <f>SUM(C76:C86)</f>
        <v>0</v>
      </c>
      <c r="D87" s="301">
        <f>SUM(D76:D86)</f>
        <v>0</v>
      </c>
      <c r="E87" s="37"/>
      <c r="F87" s="37"/>
    </row>
    <row r="88" spans="1:6">
      <c r="A88" s="37"/>
      <c r="B88" s="37"/>
      <c r="C88" s="37"/>
      <c r="D88" s="37"/>
      <c r="E88" s="37"/>
      <c r="F88" s="37"/>
    </row>
    <row r="89" spans="1:6">
      <c r="A89" s="38" t="s">
        <v>76</v>
      </c>
      <c r="B89" s="39"/>
      <c r="C89" s="39"/>
      <c r="D89" s="39"/>
      <c r="E89" s="39"/>
      <c r="F89" s="37"/>
    </row>
    <row r="90" spans="1:6">
      <c r="A90" s="37"/>
      <c r="B90" s="37"/>
      <c r="C90" s="37"/>
      <c r="D90" s="37"/>
      <c r="E90" s="37"/>
      <c r="F90" s="37"/>
    </row>
    <row r="91" spans="1:6">
      <c r="A91" s="37"/>
      <c r="B91" s="67" t="s">
        <v>77</v>
      </c>
      <c r="C91" s="67" t="s">
        <v>77</v>
      </c>
      <c r="D91" s="68" t="s">
        <v>78</v>
      </c>
      <c r="E91" s="69"/>
      <c r="F91" s="67"/>
    </row>
    <row r="92" spans="1:6" ht="60">
      <c r="A92" s="53"/>
      <c r="B92" s="70" t="s">
        <v>6</v>
      </c>
      <c r="C92" s="70" t="s">
        <v>79</v>
      </c>
      <c r="D92" s="71" t="s">
        <v>4</v>
      </c>
      <c r="E92" s="72" t="s">
        <v>80</v>
      </c>
      <c r="F92" s="70" t="s">
        <v>81</v>
      </c>
    </row>
    <row r="93" spans="1:6">
      <c r="A93" s="51" t="s">
        <v>82</v>
      </c>
      <c r="B93" s="311"/>
      <c r="C93" s="311"/>
      <c r="D93" s="311"/>
      <c r="E93" s="311"/>
      <c r="F93" s="73"/>
    </row>
    <row r="94" spans="1:6">
      <c r="A94" s="42" t="s">
        <v>83</v>
      </c>
      <c r="B94" s="342"/>
      <c r="C94" s="342"/>
      <c r="D94" s="342"/>
      <c r="E94" s="342"/>
      <c r="F94" s="343"/>
    </row>
    <row r="95" spans="1:6">
      <c r="A95" s="546"/>
      <c r="B95" s="300"/>
      <c r="C95" s="300"/>
      <c r="D95" s="547"/>
      <c r="E95" s="300"/>
      <c r="F95" s="548"/>
    </row>
    <row r="96" spans="1:6">
      <c r="A96" s="546"/>
      <c r="B96" s="300"/>
      <c r="C96" s="300"/>
      <c r="D96" s="547"/>
      <c r="E96" s="300"/>
      <c r="F96" s="548"/>
    </row>
    <row r="97" spans="1:6">
      <c r="A97" s="546"/>
      <c r="B97" s="300"/>
      <c r="C97" s="300"/>
      <c r="D97" s="547"/>
      <c r="E97" s="300"/>
      <c r="F97" s="548"/>
    </row>
    <row r="98" spans="1:6">
      <c r="A98" s="546"/>
      <c r="B98" s="300"/>
      <c r="C98" s="300"/>
      <c r="D98" s="547"/>
      <c r="E98" s="300"/>
      <c r="F98" s="548"/>
    </row>
    <row r="99" spans="1:6">
      <c r="A99" s="546"/>
      <c r="B99" s="300"/>
      <c r="C99" s="300"/>
      <c r="D99" s="547"/>
      <c r="E99" s="300"/>
      <c r="F99" s="548"/>
    </row>
    <row r="100" spans="1:6">
      <c r="A100" s="546"/>
      <c r="B100" s="300"/>
      <c r="C100" s="300"/>
      <c r="D100" s="547"/>
      <c r="E100" s="300"/>
      <c r="F100" s="548"/>
    </row>
    <row r="101" spans="1:6">
      <c r="A101" s="546"/>
      <c r="B101" s="300"/>
      <c r="C101" s="300"/>
      <c r="D101" s="547"/>
      <c r="E101" s="300"/>
      <c r="F101" s="548"/>
    </row>
    <row r="102" spans="1:6">
      <c r="A102" s="546"/>
      <c r="B102" s="300"/>
      <c r="C102" s="300"/>
      <c r="D102" s="547"/>
      <c r="E102" s="300"/>
      <c r="F102" s="548"/>
    </row>
    <row r="103" spans="1:6">
      <c r="A103" s="546"/>
      <c r="B103" s="300"/>
      <c r="C103" s="300"/>
      <c r="D103" s="547"/>
      <c r="E103" s="300"/>
      <c r="F103" s="548"/>
    </row>
    <row r="104" spans="1:6">
      <c r="A104" s="546"/>
      <c r="B104" s="300"/>
      <c r="C104" s="300"/>
      <c r="D104" s="547"/>
      <c r="E104" s="300"/>
      <c r="F104" s="548"/>
    </row>
    <row r="105" spans="1:6">
      <c r="A105" s="546"/>
      <c r="B105" s="300"/>
      <c r="C105" s="300"/>
      <c r="D105" s="547"/>
      <c r="E105" s="300"/>
      <c r="F105" s="548"/>
    </row>
    <row r="106" spans="1:6">
      <c r="A106" s="546"/>
      <c r="B106" s="300"/>
      <c r="C106" s="300"/>
      <c r="D106" s="547"/>
      <c r="E106" s="300"/>
      <c r="F106" s="548"/>
    </row>
    <row r="107" spans="1:6">
      <c r="A107" s="546"/>
      <c r="B107" s="300"/>
      <c r="C107" s="300"/>
      <c r="D107" s="547"/>
      <c r="E107" s="300"/>
      <c r="F107" s="548"/>
    </row>
    <row r="108" spans="1:6">
      <c r="A108" s="546"/>
      <c r="B108" s="300"/>
      <c r="C108" s="300"/>
      <c r="D108" s="547"/>
      <c r="E108" s="300"/>
      <c r="F108" s="548"/>
    </row>
    <row r="109" spans="1:6">
      <c r="A109" s="546"/>
      <c r="B109" s="300"/>
      <c r="C109" s="300"/>
      <c r="D109" s="547"/>
      <c r="E109" s="300"/>
      <c r="F109" s="548"/>
    </row>
    <row r="110" spans="1:6">
      <c r="A110" s="546"/>
      <c r="B110" s="300"/>
      <c r="C110" s="300"/>
      <c r="D110" s="547"/>
      <c r="E110" s="300"/>
      <c r="F110" s="548"/>
    </row>
    <row r="111" spans="1:6">
      <c r="A111" s="546"/>
      <c r="B111" s="300"/>
      <c r="C111" s="300"/>
      <c r="D111" s="547"/>
      <c r="E111" s="300"/>
      <c r="F111" s="548"/>
    </row>
    <row r="112" spans="1:6">
      <c r="A112" s="546"/>
      <c r="B112" s="300"/>
      <c r="C112" s="300"/>
      <c r="D112" s="547"/>
      <c r="E112" s="300"/>
      <c r="F112" s="548"/>
    </row>
    <row r="113" spans="1:6">
      <c r="A113" s="546"/>
      <c r="B113" s="300"/>
      <c r="C113" s="300"/>
      <c r="D113" s="547"/>
      <c r="E113" s="300"/>
      <c r="F113" s="548"/>
    </row>
    <row r="114" spans="1:6">
      <c r="A114" s="546"/>
      <c r="B114" s="300"/>
      <c r="C114" s="300"/>
      <c r="D114" s="547"/>
      <c r="E114" s="300"/>
      <c r="F114" s="548"/>
    </row>
    <row r="115" spans="1:6">
      <c r="A115" s="546"/>
      <c r="B115" s="300"/>
      <c r="C115" s="300"/>
      <c r="D115" s="547"/>
      <c r="E115" s="300"/>
      <c r="F115" s="548"/>
    </row>
    <row r="116" spans="1:6">
      <c r="A116" s="546"/>
      <c r="B116" s="300"/>
      <c r="C116" s="300"/>
      <c r="D116" s="547"/>
      <c r="E116" s="300"/>
      <c r="F116" s="548"/>
    </row>
    <row r="117" spans="1:6">
      <c r="A117" s="546"/>
      <c r="B117" s="300"/>
      <c r="C117" s="300"/>
      <c r="D117" s="547"/>
      <c r="E117" s="300"/>
      <c r="F117" s="548"/>
    </row>
    <row r="118" spans="1:6">
      <c r="A118" s="546"/>
      <c r="B118" s="300"/>
      <c r="C118" s="300"/>
      <c r="D118" s="547"/>
      <c r="E118" s="300"/>
      <c r="F118" s="548"/>
    </row>
    <row r="119" spans="1:6">
      <c r="A119" s="546"/>
      <c r="B119" s="300"/>
      <c r="C119" s="300"/>
      <c r="D119" s="547"/>
      <c r="E119" s="300"/>
      <c r="F119" s="548"/>
    </row>
    <row r="120" spans="1:6">
      <c r="A120" s="546"/>
      <c r="B120" s="300"/>
      <c r="C120" s="300"/>
      <c r="D120" s="547"/>
      <c r="E120" s="300"/>
      <c r="F120" s="548"/>
    </row>
    <row r="121" spans="1:6">
      <c r="A121" s="546"/>
      <c r="B121" s="300"/>
      <c r="C121" s="300"/>
      <c r="D121" s="547"/>
      <c r="E121" s="300"/>
      <c r="F121" s="548"/>
    </row>
    <row r="122" spans="1:6">
      <c r="A122" s="546"/>
      <c r="B122" s="300"/>
      <c r="C122" s="300"/>
      <c r="D122" s="547"/>
      <c r="E122" s="300"/>
      <c r="F122" s="548"/>
    </row>
    <row r="123" spans="1:6">
      <c r="A123" s="546"/>
      <c r="B123" s="300"/>
      <c r="C123" s="300"/>
      <c r="D123" s="547"/>
      <c r="E123" s="300"/>
      <c r="F123" s="548"/>
    </row>
    <row r="124" spans="1:6">
      <c r="A124" s="546"/>
      <c r="B124" s="300"/>
      <c r="C124" s="300"/>
      <c r="D124" s="547"/>
      <c r="E124" s="300"/>
      <c r="F124" s="548"/>
    </row>
    <row r="125" spans="1:6">
      <c r="A125" s="546"/>
      <c r="B125" s="300"/>
      <c r="C125" s="300"/>
      <c r="D125" s="547"/>
      <c r="E125" s="300"/>
      <c r="F125" s="548"/>
    </row>
    <row r="126" spans="1:6">
      <c r="A126" s="546"/>
      <c r="B126" s="300"/>
      <c r="C126" s="300"/>
      <c r="D126" s="547"/>
      <c r="E126" s="300"/>
      <c r="F126" s="548"/>
    </row>
    <row r="127" spans="1:6">
      <c r="A127" s="546"/>
      <c r="B127" s="300"/>
      <c r="C127" s="300"/>
      <c r="D127" s="547"/>
      <c r="E127" s="300"/>
      <c r="F127" s="548"/>
    </row>
    <row r="128" spans="1:6">
      <c r="A128" s="546"/>
      <c r="B128" s="300"/>
      <c r="C128" s="300"/>
      <c r="D128" s="547"/>
      <c r="E128" s="300"/>
      <c r="F128" s="548"/>
    </row>
    <row r="129" spans="1:6">
      <c r="A129" s="546"/>
      <c r="B129" s="300"/>
      <c r="C129" s="300"/>
      <c r="D129" s="547"/>
      <c r="E129" s="300"/>
      <c r="F129" s="548"/>
    </row>
    <row r="130" spans="1:6">
      <c r="A130" s="546"/>
      <c r="B130" s="300"/>
      <c r="C130" s="300"/>
      <c r="D130" s="547"/>
      <c r="E130" s="300"/>
      <c r="F130" s="548"/>
    </row>
    <row r="131" spans="1:6">
      <c r="A131" s="44"/>
      <c r="B131" s="300"/>
      <c r="C131" s="300"/>
      <c r="D131" s="300"/>
      <c r="E131" s="300"/>
      <c r="F131" s="312"/>
    </row>
    <row r="132" spans="1:6">
      <c r="A132" s="44"/>
      <c r="B132" s="300"/>
      <c r="C132" s="300"/>
      <c r="D132" s="300"/>
      <c r="E132" s="300"/>
      <c r="F132" s="312"/>
    </row>
    <row r="133" spans="1:6">
      <c r="A133" s="44"/>
      <c r="B133" s="300"/>
      <c r="C133" s="300"/>
      <c r="D133" s="300"/>
      <c r="E133" s="300"/>
      <c r="F133" s="312"/>
    </row>
    <row r="134" spans="1:6">
      <c r="A134" s="44"/>
      <c r="B134" s="300"/>
      <c r="C134" s="300"/>
      <c r="D134" s="300"/>
      <c r="E134" s="300"/>
      <c r="F134" s="312"/>
    </row>
    <row r="135" spans="1:6">
      <c r="A135" s="44"/>
      <c r="B135" s="300"/>
      <c r="C135" s="300"/>
      <c r="D135" s="300"/>
      <c r="E135" s="300"/>
      <c r="F135" s="312"/>
    </row>
    <row r="136" spans="1:6">
      <c r="A136" s="44"/>
      <c r="B136" s="300"/>
      <c r="C136" s="300"/>
      <c r="D136" s="300"/>
      <c r="E136" s="300"/>
      <c r="F136" s="312"/>
    </row>
    <row r="137" spans="1:6">
      <c r="A137" s="44"/>
      <c r="B137" s="300"/>
      <c r="C137" s="300"/>
      <c r="D137" s="300"/>
      <c r="E137" s="300"/>
      <c r="F137" s="312"/>
    </row>
    <row r="138" spans="1:6">
      <c r="A138" s="44"/>
      <c r="B138" s="300"/>
      <c r="C138" s="300"/>
      <c r="D138" s="300"/>
      <c r="E138" s="300"/>
      <c r="F138" s="312"/>
    </row>
    <row r="139" spans="1:6">
      <c r="A139" s="44"/>
      <c r="B139" s="300"/>
      <c r="C139" s="300"/>
      <c r="D139" s="300"/>
      <c r="E139" s="300"/>
      <c r="F139" s="312"/>
    </row>
    <row r="140" spans="1:6">
      <c r="A140" s="44"/>
      <c r="B140" s="300"/>
      <c r="C140" s="300"/>
      <c r="D140" s="300"/>
      <c r="E140" s="300"/>
      <c r="F140" s="312"/>
    </row>
    <row r="141" spans="1:6">
      <c r="A141" s="44"/>
      <c r="B141" s="300"/>
      <c r="C141" s="300"/>
      <c r="D141" s="300"/>
      <c r="E141" s="300"/>
      <c r="F141" s="312"/>
    </row>
    <row r="142" spans="1:6">
      <c r="A142" s="44"/>
      <c r="B142" s="300"/>
      <c r="C142" s="300"/>
      <c r="D142" s="300"/>
      <c r="E142" s="300"/>
      <c r="F142" s="312"/>
    </row>
    <row r="143" spans="1:6">
      <c r="A143" s="44"/>
      <c r="B143" s="300"/>
      <c r="C143" s="300"/>
      <c r="D143" s="300"/>
      <c r="E143" s="300"/>
      <c r="F143" s="312"/>
    </row>
    <row r="144" spans="1:6">
      <c r="A144" s="44"/>
      <c r="B144" s="300"/>
      <c r="C144" s="300"/>
      <c r="D144" s="300"/>
      <c r="E144" s="300"/>
      <c r="F144" s="312"/>
    </row>
    <row r="145" spans="1:6">
      <c r="A145" s="44"/>
      <c r="B145" s="300"/>
      <c r="C145" s="300"/>
      <c r="D145" s="300"/>
      <c r="E145" s="300"/>
      <c r="F145" s="312"/>
    </row>
    <row r="146" spans="1:6">
      <c r="A146" s="44"/>
      <c r="B146" s="300"/>
      <c r="C146" s="300"/>
      <c r="D146" s="300"/>
      <c r="E146" s="300"/>
      <c r="F146" s="312"/>
    </row>
    <row r="147" spans="1:6">
      <c r="A147" s="44"/>
      <c r="B147" s="300"/>
      <c r="C147" s="300"/>
      <c r="D147" s="300"/>
      <c r="E147" s="300"/>
      <c r="F147" s="312"/>
    </row>
    <row r="148" spans="1:6">
      <c r="A148" s="44"/>
      <c r="B148" s="300"/>
      <c r="C148" s="300"/>
      <c r="D148" s="300"/>
      <c r="E148" s="300"/>
      <c r="F148" s="312"/>
    </row>
    <row r="149" spans="1:6">
      <c r="A149" s="44"/>
      <c r="B149" s="300"/>
      <c r="C149" s="300"/>
      <c r="D149" s="300"/>
      <c r="E149" s="300"/>
      <c r="F149" s="312"/>
    </row>
    <row r="150" spans="1:6">
      <c r="A150" s="44"/>
      <c r="B150" s="300"/>
      <c r="C150" s="300"/>
      <c r="D150" s="300"/>
      <c r="E150" s="300"/>
      <c r="F150" s="312"/>
    </row>
    <row r="151" spans="1:6">
      <c r="A151" s="44"/>
      <c r="B151" s="300"/>
      <c r="C151" s="300"/>
      <c r="D151" s="300"/>
      <c r="E151" s="300"/>
      <c r="F151" s="312"/>
    </row>
    <row r="152" spans="1:6">
      <c r="A152" s="44"/>
      <c r="B152" s="300"/>
      <c r="C152" s="300"/>
      <c r="D152" s="300"/>
      <c r="E152" s="300"/>
      <c r="F152" s="312"/>
    </row>
    <row r="153" spans="1:6">
      <c r="A153" s="44"/>
      <c r="B153" s="300"/>
      <c r="C153" s="300"/>
      <c r="D153" s="300"/>
      <c r="E153" s="300"/>
      <c r="F153" s="312"/>
    </row>
    <row r="154" spans="1:6">
      <c r="A154" s="44"/>
      <c r="B154" s="300"/>
      <c r="C154" s="300"/>
      <c r="D154" s="300"/>
      <c r="E154" s="300"/>
      <c r="F154" s="312"/>
    </row>
    <row r="155" spans="1:6">
      <c r="A155" s="44"/>
      <c r="B155" s="300"/>
      <c r="C155" s="300"/>
      <c r="D155" s="300"/>
      <c r="E155" s="300"/>
      <c r="F155" s="312"/>
    </row>
    <row r="156" spans="1:6">
      <c r="A156" s="44"/>
      <c r="B156" s="300"/>
      <c r="C156" s="300"/>
      <c r="D156" s="300"/>
      <c r="E156" s="300"/>
      <c r="F156" s="312"/>
    </row>
    <row r="157" spans="1:6">
      <c r="A157" s="44"/>
      <c r="B157" s="300"/>
      <c r="C157" s="300"/>
      <c r="D157" s="300"/>
      <c r="E157" s="300"/>
      <c r="F157" s="312"/>
    </row>
    <row r="158" spans="1:6">
      <c r="A158" s="44"/>
      <c r="B158" s="300"/>
      <c r="C158" s="300"/>
      <c r="D158" s="300"/>
      <c r="E158" s="300"/>
      <c r="F158" s="312"/>
    </row>
    <row r="159" spans="1:6">
      <c r="A159" s="44"/>
      <c r="B159" s="300"/>
      <c r="C159" s="300"/>
      <c r="D159" s="300"/>
      <c r="E159" s="300"/>
      <c r="F159" s="312"/>
    </row>
    <row r="160" spans="1:6">
      <c r="A160" s="44"/>
      <c r="B160" s="300"/>
      <c r="C160" s="300"/>
      <c r="D160" s="300"/>
      <c r="E160" s="300"/>
      <c r="F160" s="312"/>
    </row>
    <row r="161" spans="1:7">
      <c r="A161" s="44"/>
      <c r="B161" s="300"/>
      <c r="C161" s="300"/>
      <c r="D161" s="300"/>
      <c r="E161" s="300"/>
      <c r="F161" s="312"/>
    </row>
    <row r="162" spans="1:7">
      <c r="A162" s="44"/>
      <c r="B162" s="300"/>
      <c r="C162" s="300"/>
      <c r="D162" s="300"/>
      <c r="E162" s="300"/>
      <c r="F162" s="312"/>
    </row>
    <row r="163" spans="1:7">
      <c r="A163" s="546"/>
      <c r="B163" s="300"/>
      <c r="C163" s="300"/>
      <c r="D163" s="547"/>
      <c r="E163" s="300"/>
      <c r="F163" s="548"/>
      <c r="G163" s="61"/>
    </row>
    <row r="164" spans="1:7">
      <c r="A164" s="546"/>
      <c r="B164" s="300"/>
      <c r="C164" s="300"/>
      <c r="D164" s="547"/>
      <c r="E164" s="300"/>
      <c r="F164" s="548"/>
      <c r="G164" s="61"/>
    </row>
    <row r="165" spans="1:7">
      <c r="A165" s="546"/>
      <c r="B165" s="300"/>
      <c r="C165" s="300"/>
      <c r="D165" s="547"/>
      <c r="E165" s="300"/>
      <c r="F165" s="548"/>
      <c r="G165" s="61"/>
    </row>
    <row r="166" spans="1:7">
      <c r="A166" s="546"/>
      <c r="B166" s="300"/>
      <c r="C166" s="300"/>
      <c r="D166" s="547"/>
      <c r="E166" s="300"/>
      <c r="F166" s="548"/>
      <c r="G166" s="61"/>
    </row>
    <row r="167" spans="1:7">
      <c r="A167" s="546"/>
      <c r="B167" s="300"/>
      <c r="C167" s="300"/>
      <c r="D167" s="547"/>
      <c r="E167" s="300"/>
      <c r="F167" s="548"/>
      <c r="G167" s="61"/>
    </row>
    <row r="168" spans="1:7">
      <c r="A168" s="546"/>
      <c r="B168" s="300"/>
      <c r="C168" s="300"/>
      <c r="D168" s="547"/>
      <c r="E168" s="300"/>
      <c r="F168" s="548"/>
      <c r="G168" s="61"/>
    </row>
    <row r="169" spans="1:7">
      <c r="A169" s="546"/>
      <c r="B169" s="300"/>
      <c r="C169" s="300"/>
      <c r="D169" s="547"/>
      <c r="E169" s="300"/>
      <c r="F169" s="548"/>
      <c r="G169" s="61"/>
    </row>
    <row r="170" spans="1:7">
      <c r="A170" s="546"/>
      <c r="B170" s="300"/>
      <c r="C170" s="300"/>
      <c r="D170" s="547"/>
      <c r="E170" s="300"/>
      <c r="F170" s="548"/>
      <c r="G170" s="61"/>
    </row>
    <row r="171" spans="1:7">
      <c r="A171" s="546"/>
      <c r="B171" s="300"/>
      <c r="C171" s="300"/>
      <c r="D171" s="547"/>
      <c r="E171" s="300"/>
      <c r="F171" s="548"/>
      <c r="G171" s="61"/>
    </row>
    <row r="172" spans="1:7">
      <c r="A172" s="546"/>
      <c r="B172" s="300"/>
      <c r="C172" s="300"/>
      <c r="D172" s="547"/>
      <c r="E172" s="300"/>
      <c r="F172" s="548"/>
      <c r="G172" s="61"/>
    </row>
    <row r="173" spans="1:7">
      <c r="A173" s="546"/>
      <c r="B173" s="300"/>
      <c r="C173" s="300"/>
      <c r="D173" s="547"/>
      <c r="E173" s="300"/>
      <c r="F173" s="548"/>
      <c r="G173" s="61"/>
    </row>
    <row r="174" spans="1:7">
      <c r="A174" s="546"/>
      <c r="B174" s="300"/>
      <c r="C174" s="300"/>
      <c r="D174" s="547"/>
      <c r="E174" s="300"/>
      <c r="F174" s="548"/>
      <c r="G174" s="61"/>
    </row>
    <row r="175" spans="1:7">
      <c r="A175" s="546"/>
      <c r="B175" s="300"/>
      <c r="C175" s="300"/>
      <c r="D175" s="547"/>
      <c r="E175" s="300"/>
      <c r="F175" s="548"/>
      <c r="G175" s="61"/>
    </row>
    <row r="176" spans="1:7">
      <c r="A176" s="546"/>
      <c r="B176" s="300"/>
      <c r="C176" s="300"/>
      <c r="D176" s="547"/>
      <c r="E176" s="300"/>
      <c r="F176" s="548"/>
      <c r="G176" s="61"/>
    </row>
    <row r="177" spans="1:7">
      <c r="A177" s="546"/>
      <c r="B177" s="300"/>
      <c r="C177" s="300"/>
      <c r="D177" s="547"/>
      <c r="E177" s="300"/>
      <c r="F177" s="548"/>
      <c r="G177" s="61"/>
    </row>
    <row r="178" spans="1:7">
      <c r="A178" s="546"/>
      <c r="B178" s="300"/>
      <c r="C178" s="300"/>
      <c r="D178" s="547"/>
      <c r="E178" s="300"/>
      <c r="F178" s="548"/>
      <c r="G178" s="61"/>
    </row>
    <row r="179" spans="1:7">
      <c r="A179" s="546"/>
      <c r="B179" s="300"/>
      <c r="C179" s="300"/>
      <c r="D179" s="547"/>
      <c r="E179" s="300"/>
      <c r="F179" s="548"/>
      <c r="G179" s="61"/>
    </row>
    <row r="180" spans="1:7">
      <c r="A180" s="546"/>
      <c r="B180" s="300"/>
      <c r="C180" s="300"/>
      <c r="D180" s="547"/>
      <c r="E180" s="300"/>
      <c r="F180" s="548"/>
      <c r="G180" s="61"/>
    </row>
    <row r="181" spans="1:7">
      <c r="A181" s="546"/>
      <c r="B181" s="300"/>
      <c r="C181" s="300"/>
      <c r="D181" s="547"/>
      <c r="E181" s="300"/>
      <c r="F181" s="548"/>
      <c r="G181" s="61"/>
    </row>
    <row r="182" spans="1:7">
      <c r="A182" s="546"/>
      <c r="B182" s="300"/>
      <c r="C182" s="300"/>
      <c r="D182" s="547"/>
      <c r="E182" s="300"/>
      <c r="F182" s="548"/>
      <c r="G182" s="61"/>
    </row>
    <row r="183" spans="1:7">
      <c r="A183" s="546"/>
      <c r="B183" s="300"/>
      <c r="C183" s="300"/>
      <c r="D183" s="547"/>
      <c r="E183" s="300"/>
      <c r="F183" s="548"/>
      <c r="G183" s="61"/>
    </row>
    <row r="184" spans="1:7">
      <c r="A184" s="44"/>
      <c r="B184" s="300"/>
      <c r="C184" s="300"/>
      <c r="D184" s="300"/>
      <c r="E184" s="300"/>
      <c r="F184" s="312"/>
      <c r="G184" s="61"/>
    </row>
    <row r="185" spans="1:7">
      <c r="A185" s="44"/>
      <c r="B185" s="300"/>
      <c r="C185" s="300"/>
      <c r="D185" s="300"/>
      <c r="E185" s="300"/>
      <c r="F185" s="312"/>
      <c r="G185" s="61"/>
    </row>
    <row r="186" spans="1:7">
      <c r="A186" s="44"/>
      <c r="B186" s="300"/>
      <c r="C186" s="300"/>
      <c r="D186" s="300"/>
      <c r="E186" s="300"/>
      <c r="F186" s="312"/>
      <c r="G186" s="61"/>
    </row>
    <row r="187" spans="1:7">
      <c r="A187" s="44"/>
      <c r="B187" s="300"/>
      <c r="C187" s="300"/>
      <c r="D187" s="300"/>
      <c r="E187" s="300"/>
      <c r="F187" s="312"/>
      <c r="G187" s="61"/>
    </row>
    <row r="188" spans="1:7">
      <c r="A188" s="44"/>
      <c r="B188" s="300"/>
      <c r="C188" s="300"/>
      <c r="D188" s="300"/>
      <c r="E188" s="300"/>
      <c r="F188" s="312"/>
      <c r="G188" s="61"/>
    </row>
    <row r="189" spans="1:7">
      <c r="A189" s="44"/>
      <c r="B189" s="300"/>
      <c r="C189" s="300"/>
      <c r="D189" s="300"/>
      <c r="E189" s="300"/>
      <c r="F189" s="312"/>
      <c r="G189" s="61"/>
    </row>
    <row r="190" spans="1:7">
      <c r="A190" s="44"/>
      <c r="B190" s="300"/>
      <c r="C190" s="300"/>
      <c r="D190" s="300"/>
      <c r="E190" s="300"/>
      <c r="F190" s="312"/>
      <c r="G190" s="61"/>
    </row>
    <row r="191" spans="1:7">
      <c r="A191" s="44"/>
      <c r="B191" s="300"/>
      <c r="C191" s="300"/>
      <c r="D191" s="300"/>
      <c r="E191" s="300"/>
      <c r="F191" s="312"/>
      <c r="G191" s="61"/>
    </row>
    <row r="192" spans="1:7">
      <c r="A192" s="44"/>
      <c r="B192" s="300"/>
      <c r="C192" s="300"/>
      <c r="D192" s="300"/>
      <c r="E192" s="300"/>
      <c r="F192" s="312"/>
      <c r="G192" s="61"/>
    </row>
    <row r="193" spans="1:7">
      <c r="A193" s="44"/>
      <c r="B193" s="300"/>
      <c r="C193" s="300"/>
      <c r="D193" s="300"/>
      <c r="E193" s="300"/>
      <c r="F193" s="312"/>
      <c r="G193" s="61"/>
    </row>
    <row r="194" spans="1:7">
      <c r="A194" s="44"/>
      <c r="B194" s="300"/>
      <c r="C194" s="300"/>
      <c r="D194" s="300"/>
      <c r="E194" s="300"/>
      <c r="F194" s="312"/>
      <c r="G194" s="61"/>
    </row>
    <row r="195" spans="1:7">
      <c r="A195" s="44"/>
      <c r="B195" s="300"/>
      <c r="C195" s="300"/>
      <c r="D195" s="300"/>
      <c r="E195" s="300"/>
      <c r="F195" s="312"/>
      <c r="G195" s="61"/>
    </row>
    <row r="196" spans="1:7">
      <c r="A196" s="44"/>
      <c r="B196" s="300"/>
      <c r="C196" s="300"/>
      <c r="D196" s="300"/>
      <c r="E196" s="300"/>
      <c r="F196" s="312"/>
      <c r="G196" s="61"/>
    </row>
    <row r="197" spans="1:7">
      <c r="A197" s="44"/>
      <c r="B197" s="300"/>
      <c r="C197" s="300"/>
      <c r="D197" s="300"/>
      <c r="E197" s="300"/>
      <c r="F197" s="312"/>
      <c r="G197" s="61"/>
    </row>
    <row r="198" spans="1:7">
      <c r="A198" s="44"/>
      <c r="B198" s="300"/>
      <c r="C198" s="300"/>
      <c r="D198" s="300"/>
      <c r="E198" s="300"/>
      <c r="F198" s="312"/>
      <c r="G198" s="61"/>
    </row>
    <row r="199" spans="1:7">
      <c r="A199" s="44"/>
      <c r="B199" s="300"/>
      <c r="C199" s="300"/>
      <c r="D199" s="300"/>
      <c r="E199" s="300"/>
      <c r="F199" s="312"/>
      <c r="G199" s="61"/>
    </row>
    <row r="200" spans="1:7">
      <c r="A200" s="44"/>
      <c r="B200" s="300"/>
      <c r="C200" s="300"/>
      <c r="D200" s="300"/>
      <c r="E200" s="300"/>
      <c r="F200" s="312"/>
      <c r="G200" s="61"/>
    </row>
    <row r="201" spans="1:7">
      <c r="A201" s="44"/>
      <c r="B201" s="300"/>
      <c r="C201" s="300"/>
      <c r="D201" s="300"/>
      <c r="E201" s="300"/>
      <c r="F201" s="312"/>
      <c r="G201" s="61"/>
    </row>
    <row r="202" spans="1:7">
      <c r="A202" s="44"/>
      <c r="B202" s="300"/>
      <c r="C202" s="300"/>
      <c r="D202" s="300"/>
      <c r="E202" s="300"/>
      <c r="F202" s="312"/>
      <c r="G202" s="61"/>
    </row>
    <row r="203" spans="1:7">
      <c r="A203" s="44"/>
      <c r="B203" s="300"/>
      <c r="C203" s="300"/>
      <c r="D203" s="300"/>
      <c r="E203" s="300"/>
      <c r="F203" s="312"/>
      <c r="G203" s="61"/>
    </row>
    <row r="204" spans="1:7">
      <c r="A204" s="44"/>
      <c r="B204" s="300"/>
      <c r="C204" s="300"/>
      <c r="D204" s="300"/>
      <c r="E204" s="300"/>
      <c r="F204" s="312"/>
      <c r="G204" s="61"/>
    </row>
    <row r="205" spans="1:7">
      <c r="A205" s="44"/>
      <c r="B205" s="300"/>
      <c r="C205" s="300"/>
      <c r="D205" s="300"/>
      <c r="E205" s="300"/>
      <c r="F205" s="312"/>
      <c r="G205" s="61"/>
    </row>
    <row r="206" spans="1:7">
      <c r="A206" s="44"/>
      <c r="B206" s="300"/>
      <c r="C206" s="300"/>
      <c r="D206" s="300"/>
      <c r="E206" s="300"/>
      <c r="F206" s="312"/>
      <c r="G206" s="61"/>
    </row>
    <row r="207" spans="1:7">
      <c r="A207" s="44"/>
      <c r="B207" s="300"/>
      <c r="C207" s="300"/>
      <c r="D207" s="300"/>
      <c r="E207" s="300"/>
      <c r="F207" s="312"/>
      <c r="G207" s="61"/>
    </row>
    <row r="208" spans="1:7">
      <c r="A208" s="44"/>
      <c r="B208" s="300"/>
      <c r="C208" s="300"/>
      <c r="D208" s="300"/>
      <c r="E208" s="300"/>
      <c r="F208" s="312"/>
      <c r="G208" s="61"/>
    </row>
    <row r="209" spans="1:7">
      <c r="A209" s="44"/>
      <c r="B209" s="300"/>
      <c r="C209" s="300"/>
      <c r="D209" s="300"/>
      <c r="E209" s="300"/>
      <c r="F209" s="312"/>
      <c r="G209" s="61"/>
    </row>
    <row r="210" spans="1:7">
      <c r="A210" s="44"/>
      <c r="B210" s="300"/>
      <c r="C210" s="300"/>
      <c r="D210" s="300"/>
      <c r="E210" s="300"/>
      <c r="F210" s="312"/>
      <c r="G210" s="61"/>
    </row>
    <row r="211" spans="1:7">
      <c r="A211" s="44"/>
      <c r="B211" s="300"/>
      <c r="C211" s="300"/>
      <c r="D211" s="300"/>
      <c r="E211" s="300"/>
      <c r="F211" s="312"/>
      <c r="G211" s="61"/>
    </row>
    <row r="212" spans="1:7">
      <c r="A212" s="44"/>
      <c r="B212" s="300"/>
      <c r="C212" s="300"/>
      <c r="D212" s="300"/>
      <c r="E212" s="300"/>
      <c r="F212" s="312"/>
      <c r="G212" s="61"/>
    </row>
    <row r="213" spans="1:7">
      <c r="A213" s="44"/>
      <c r="B213" s="300"/>
      <c r="C213" s="300"/>
      <c r="D213" s="300"/>
      <c r="E213" s="300"/>
      <c r="F213" s="312"/>
      <c r="G213" s="61"/>
    </row>
    <row r="214" spans="1:7">
      <c r="A214" s="44"/>
      <c r="B214" s="300"/>
      <c r="C214" s="300"/>
      <c r="D214" s="300"/>
      <c r="E214" s="300"/>
      <c r="F214" s="312"/>
      <c r="G214" s="61"/>
    </row>
    <row r="215" spans="1:7">
      <c r="A215" s="44"/>
      <c r="B215" s="300"/>
      <c r="C215" s="300"/>
      <c r="D215" s="300"/>
      <c r="E215" s="300"/>
      <c r="F215" s="312"/>
      <c r="G215" s="61"/>
    </row>
    <row r="216" spans="1:7">
      <c r="A216" s="44"/>
      <c r="B216" s="300"/>
      <c r="C216" s="300"/>
      <c r="D216" s="300"/>
      <c r="E216" s="300"/>
      <c r="F216" s="312"/>
      <c r="G216" s="61"/>
    </row>
    <row r="217" spans="1:7">
      <c r="A217" s="44"/>
      <c r="B217" s="300"/>
      <c r="C217" s="300"/>
      <c r="D217" s="300"/>
      <c r="E217" s="300"/>
      <c r="F217" s="312"/>
      <c r="G217" s="61"/>
    </row>
    <row r="218" spans="1:7">
      <c r="A218" s="44"/>
      <c r="B218" s="300"/>
      <c r="C218" s="300"/>
      <c r="D218" s="300"/>
      <c r="E218" s="300"/>
      <c r="F218" s="312"/>
      <c r="G218" s="61"/>
    </row>
    <row r="219" spans="1:7">
      <c r="A219" s="44"/>
      <c r="B219" s="300"/>
      <c r="C219" s="300"/>
      <c r="D219" s="300"/>
      <c r="E219" s="300"/>
      <c r="F219" s="312"/>
      <c r="G219" s="61"/>
    </row>
    <row r="220" spans="1:7">
      <c r="A220" s="44"/>
      <c r="B220" s="300"/>
      <c r="C220" s="300"/>
      <c r="D220" s="300"/>
      <c r="E220" s="300"/>
      <c r="F220" s="312"/>
      <c r="G220" s="61"/>
    </row>
    <row r="221" spans="1:7">
      <c r="A221" s="61"/>
      <c r="B221" s="532"/>
      <c r="C221" s="532"/>
      <c r="D221" s="532"/>
      <c r="E221" s="532"/>
      <c r="F221" s="533"/>
      <c r="G221" s="61"/>
    </row>
    <row r="222" spans="1:7">
      <c r="A222" s="61"/>
      <c r="B222" s="532"/>
      <c r="C222" s="532"/>
      <c r="D222" s="532"/>
      <c r="E222" s="532"/>
      <c r="F222" s="533"/>
      <c r="G222" s="61"/>
    </row>
    <row r="223" spans="1:7">
      <c r="A223" s="61"/>
      <c r="B223" s="532"/>
      <c r="C223" s="532"/>
      <c r="D223" s="532"/>
      <c r="E223" s="532"/>
      <c r="F223" s="533"/>
      <c r="G223" s="61"/>
    </row>
    <row r="224" spans="1:7">
      <c r="A224" s="61"/>
      <c r="B224" s="532"/>
      <c r="C224" s="532"/>
      <c r="D224" s="532"/>
      <c r="E224" s="532"/>
      <c r="F224" s="533"/>
      <c r="G224" s="61"/>
    </row>
    <row r="225" spans="1:7">
      <c r="A225" s="61"/>
      <c r="B225" s="532"/>
      <c r="C225" s="532"/>
      <c r="D225" s="532"/>
      <c r="E225" s="532"/>
      <c r="F225" s="533"/>
      <c r="G225" s="61"/>
    </row>
    <row r="226" spans="1:7">
      <c r="A226" s="61"/>
      <c r="B226" s="532"/>
      <c r="C226" s="532"/>
      <c r="D226" s="532"/>
      <c r="E226" s="532"/>
      <c r="F226" s="533"/>
      <c r="G226" s="61"/>
    </row>
    <row r="227" spans="1:7">
      <c r="A227" s="61"/>
      <c r="B227" s="532"/>
      <c r="C227" s="532"/>
      <c r="D227" s="532"/>
      <c r="E227" s="532"/>
      <c r="F227" s="533"/>
      <c r="G227" s="61"/>
    </row>
    <row r="228" spans="1:7">
      <c r="A228" s="61"/>
      <c r="B228" s="532"/>
      <c r="C228" s="532"/>
      <c r="D228" s="532"/>
      <c r="E228" s="532"/>
      <c r="F228" s="533"/>
      <c r="G228" s="61"/>
    </row>
    <row r="229" spans="1:7">
      <c r="A229" s="61"/>
      <c r="B229" s="532"/>
      <c r="C229" s="532"/>
      <c r="D229" s="532"/>
      <c r="E229" s="532"/>
      <c r="F229" s="533"/>
      <c r="G229" s="61"/>
    </row>
    <row r="230" spans="1:7">
      <c r="A230" s="61"/>
      <c r="B230" s="532"/>
      <c r="C230" s="532"/>
      <c r="D230" s="532"/>
      <c r="E230" s="532"/>
      <c r="F230" s="533"/>
      <c r="G230" s="61"/>
    </row>
    <row r="231" spans="1:7">
      <c r="A231" s="61"/>
      <c r="B231" s="532"/>
      <c r="C231" s="532"/>
      <c r="D231" s="532"/>
      <c r="E231" s="532"/>
      <c r="F231" s="533"/>
      <c r="G231" s="61"/>
    </row>
    <row r="232" spans="1:7">
      <c r="A232" s="61"/>
      <c r="B232" s="532"/>
      <c r="C232" s="532"/>
      <c r="D232" s="532"/>
      <c r="E232" s="532"/>
      <c r="F232" s="533"/>
      <c r="G232" s="61"/>
    </row>
    <row r="233" spans="1:7">
      <c r="A233" s="61"/>
      <c r="B233" s="532"/>
      <c r="C233" s="532"/>
      <c r="D233" s="532"/>
      <c r="E233" s="532"/>
      <c r="F233" s="533"/>
      <c r="G233" s="61"/>
    </row>
    <row r="234" spans="1:7">
      <c r="A234" s="61"/>
      <c r="B234" s="532"/>
      <c r="C234" s="532"/>
      <c r="D234" s="532"/>
      <c r="E234" s="532"/>
      <c r="F234" s="533"/>
      <c r="G234" s="61"/>
    </row>
    <row r="235" spans="1:7">
      <c r="A235" s="61"/>
      <c r="B235" s="532"/>
      <c r="C235" s="532"/>
      <c r="D235" s="532"/>
      <c r="E235" s="532"/>
      <c r="F235" s="533"/>
      <c r="G235" s="61"/>
    </row>
    <row r="236" spans="1:7">
      <c r="A236" s="61"/>
      <c r="B236" s="532"/>
      <c r="C236" s="532"/>
      <c r="D236" s="532"/>
      <c r="E236" s="532"/>
      <c r="F236" s="533"/>
      <c r="G236" s="61"/>
    </row>
    <row r="237" spans="1:7">
      <c r="A237" s="61"/>
      <c r="B237" s="532"/>
      <c r="C237" s="532"/>
      <c r="D237" s="532"/>
      <c r="E237" s="532"/>
      <c r="F237" s="533"/>
      <c r="G237" s="61"/>
    </row>
    <row r="238" spans="1:7">
      <c r="A238" s="61"/>
      <c r="B238" s="532"/>
      <c r="C238" s="532"/>
      <c r="D238" s="532"/>
      <c r="E238" s="532"/>
      <c r="F238" s="533"/>
      <c r="G238" s="61"/>
    </row>
    <row r="239" spans="1:7">
      <c r="A239" s="61"/>
      <c r="B239" s="532"/>
      <c r="C239" s="532"/>
      <c r="D239" s="532"/>
      <c r="E239" s="532"/>
      <c r="F239" s="533"/>
      <c r="G239" s="61"/>
    </row>
    <row r="240" spans="1:7">
      <c r="A240" s="61"/>
      <c r="B240" s="532"/>
      <c r="C240" s="532"/>
      <c r="D240" s="532"/>
      <c r="E240" s="532"/>
      <c r="F240" s="533"/>
      <c r="G240" s="61"/>
    </row>
    <row r="241" spans="1:7">
      <c r="A241" s="61"/>
      <c r="B241" s="532"/>
      <c r="C241" s="532"/>
      <c r="D241" s="532"/>
      <c r="E241" s="532"/>
      <c r="F241" s="533"/>
      <c r="G241" s="61"/>
    </row>
    <row r="242" spans="1:7">
      <c r="A242" s="61"/>
      <c r="B242" s="532"/>
      <c r="C242" s="532"/>
      <c r="D242" s="532"/>
      <c r="E242" s="532"/>
      <c r="F242" s="533"/>
      <c r="G242" s="61"/>
    </row>
    <row r="243" spans="1:7">
      <c r="A243" s="61"/>
      <c r="B243" s="532"/>
      <c r="C243" s="532"/>
      <c r="D243" s="532"/>
      <c r="E243" s="532"/>
      <c r="F243" s="533"/>
      <c r="G243" s="61"/>
    </row>
    <row r="244" spans="1:7">
      <c r="A244" s="61"/>
      <c r="B244" s="532"/>
      <c r="C244" s="532"/>
      <c r="D244" s="532"/>
      <c r="E244" s="532"/>
      <c r="F244" s="533"/>
      <c r="G244" s="61"/>
    </row>
    <row r="245" spans="1:7">
      <c r="A245" s="61"/>
      <c r="B245" s="532"/>
      <c r="C245" s="532"/>
      <c r="D245" s="532"/>
      <c r="E245" s="532"/>
      <c r="F245" s="533"/>
      <c r="G245" s="61"/>
    </row>
    <row r="246" spans="1:7">
      <c r="A246" s="61"/>
      <c r="B246" s="532"/>
      <c r="C246" s="532"/>
      <c r="D246" s="532"/>
      <c r="E246" s="532"/>
      <c r="F246" s="533"/>
      <c r="G246" s="61"/>
    </row>
    <row r="247" spans="1:7">
      <c r="A247" s="61"/>
      <c r="B247" s="532"/>
      <c r="C247" s="532"/>
      <c r="D247" s="532"/>
      <c r="E247" s="532"/>
      <c r="F247" s="533"/>
      <c r="G247" s="61"/>
    </row>
    <row r="248" spans="1:7">
      <c r="A248" s="61"/>
      <c r="B248" s="532"/>
      <c r="C248" s="532"/>
      <c r="D248" s="532"/>
      <c r="E248" s="532"/>
      <c r="F248" s="533"/>
      <c r="G248" s="61"/>
    </row>
    <row r="249" spans="1:7">
      <c r="A249" s="61"/>
      <c r="B249" s="532"/>
      <c r="C249" s="532"/>
      <c r="D249" s="532"/>
      <c r="E249" s="532"/>
      <c r="F249" s="533"/>
      <c r="G249" s="61"/>
    </row>
    <row r="250" spans="1:7">
      <c r="A250" s="61"/>
      <c r="B250" s="532"/>
      <c r="C250" s="532"/>
      <c r="D250" s="532"/>
      <c r="E250" s="532"/>
      <c r="F250" s="533"/>
      <c r="G250" s="61"/>
    </row>
    <row r="251" spans="1:7">
      <c r="A251" s="61"/>
      <c r="B251" s="532"/>
      <c r="C251" s="532"/>
      <c r="D251" s="532"/>
      <c r="E251" s="532"/>
      <c r="F251" s="533"/>
      <c r="G251" s="61"/>
    </row>
    <row r="252" spans="1:7">
      <c r="A252" s="61"/>
      <c r="B252" s="532"/>
      <c r="C252" s="532"/>
      <c r="D252" s="532"/>
      <c r="E252" s="532"/>
      <c r="F252" s="533"/>
      <c r="G252" s="61"/>
    </row>
    <row r="253" spans="1:7">
      <c r="A253" s="61"/>
      <c r="B253" s="532"/>
      <c r="C253" s="532"/>
      <c r="D253" s="532"/>
      <c r="E253" s="532"/>
      <c r="F253" s="533"/>
      <c r="G253" s="61"/>
    </row>
    <row r="254" spans="1:7">
      <c r="A254" s="61"/>
      <c r="B254" s="532"/>
      <c r="C254" s="532"/>
      <c r="D254" s="532"/>
      <c r="E254" s="532"/>
      <c r="F254" s="533"/>
      <c r="G254" s="61"/>
    </row>
    <row r="255" spans="1:7">
      <c r="A255" s="61"/>
      <c r="B255" s="532"/>
      <c r="C255" s="532"/>
      <c r="D255" s="532"/>
      <c r="E255" s="532"/>
      <c r="F255" s="533"/>
      <c r="G255" s="61"/>
    </row>
    <row r="256" spans="1:7">
      <c r="A256" s="61"/>
      <c r="B256" s="532"/>
      <c r="C256" s="532"/>
      <c r="D256" s="532"/>
      <c r="E256" s="532"/>
      <c r="F256" s="533"/>
      <c r="G256" s="61"/>
    </row>
    <row r="257" spans="1:7">
      <c r="A257" s="61"/>
      <c r="B257" s="532"/>
      <c r="C257" s="532"/>
      <c r="D257" s="532"/>
      <c r="E257" s="532"/>
      <c r="F257" s="533"/>
      <c r="G257" s="61"/>
    </row>
    <row r="258" spans="1:7">
      <c r="A258" s="61"/>
      <c r="B258" s="532"/>
      <c r="C258" s="532"/>
      <c r="D258" s="532"/>
      <c r="E258" s="532"/>
      <c r="F258" s="533"/>
      <c r="G258" s="61"/>
    </row>
    <row r="259" spans="1:7">
      <c r="A259" s="61"/>
      <c r="B259" s="532"/>
      <c r="C259" s="532"/>
      <c r="D259" s="532"/>
      <c r="E259" s="532"/>
      <c r="F259" s="533"/>
      <c r="G259" s="61"/>
    </row>
    <row r="260" spans="1:7">
      <c r="A260" s="61"/>
      <c r="B260" s="532"/>
      <c r="C260" s="532"/>
      <c r="D260" s="532"/>
      <c r="E260" s="532"/>
      <c r="F260" s="533"/>
      <c r="G260" s="61"/>
    </row>
    <row r="261" spans="1:7">
      <c r="A261" s="61"/>
      <c r="B261" s="532"/>
      <c r="C261" s="532"/>
      <c r="D261" s="532"/>
      <c r="E261" s="532"/>
      <c r="F261" s="533"/>
      <c r="G261" s="61"/>
    </row>
    <row r="262" spans="1:7">
      <c r="A262" s="61"/>
      <c r="B262" s="532"/>
      <c r="C262" s="532"/>
      <c r="D262" s="532"/>
      <c r="E262" s="532"/>
      <c r="F262" s="533"/>
      <c r="G262" s="61"/>
    </row>
    <row r="263" spans="1:7">
      <c r="A263" s="61"/>
      <c r="B263" s="532"/>
      <c r="C263" s="532"/>
      <c r="D263" s="532"/>
      <c r="E263" s="532"/>
      <c r="F263" s="533"/>
      <c r="G263" s="61"/>
    </row>
    <row r="264" spans="1:7">
      <c r="A264" s="61"/>
      <c r="B264" s="532"/>
      <c r="C264" s="532"/>
      <c r="D264" s="532"/>
      <c r="E264" s="532"/>
      <c r="F264" s="533"/>
      <c r="G264" s="61"/>
    </row>
    <row r="265" spans="1:7">
      <c r="A265" s="61"/>
      <c r="B265" s="532"/>
      <c r="C265" s="532"/>
      <c r="D265" s="532"/>
      <c r="E265" s="532"/>
      <c r="F265" s="533"/>
      <c r="G265" s="61"/>
    </row>
    <row r="266" spans="1:7">
      <c r="A266" s="61"/>
      <c r="B266" s="532"/>
      <c r="C266" s="532"/>
      <c r="D266" s="532"/>
      <c r="E266" s="532"/>
      <c r="F266" s="533"/>
      <c r="G266" s="61"/>
    </row>
    <row r="267" spans="1:7">
      <c r="A267" s="61"/>
      <c r="B267" s="532"/>
      <c r="C267" s="532"/>
      <c r="D267" s="532"/>
      <c r="E267" s="532"/>
      <c r="F267" s="533"/>
      <c r="G267" s="61"/>
    </row>
    <row r="268" spans="1:7">
      <c r="A268" s="61"/>
      <c r="B268" s="532"/>
      <c r="C268" s="532"/>
      <c r="D268" s="532"/>
      <c r="E268" s="532"/>
      <c r="F268" s="533"/>
      <c r="G268" s="61"/>
    </row>
    <row r="269" spans="1:7">
      <c r="A269" s="61"/>
      <c r="B269" s="532"/>
      <c r="C269" s="532"/>
      <c r="D269" s="532"/>
      <c r="E269" s="532"/>
      <c r="F269" s="533"/>
      <c r="G269" s="61"/>
    </row>
    <row r="270" spans="1:7">
      <c r="A270" s="61"/>
      <c r="B270" s="532"/>
      <c r="C270" s="532"/>
      <c r="D270" s="532"/>
      <c r="E270" s="532"/>
      <c r="F270" s="533"/>
      <c r="G270" s="61"/>
    </row>
    <row r="271" spans="1:7">
      <c r="A271" s="61"/>
      <c r="B271" s="532"/>
      <c r="C271" s="532"/>
      <c r="D271" s="532"/>
      <c r="E271" s="532"/>
      <c r="F271" s="533"/>
      <c r="G271" s="61"/>
    </row>
    <row r="272" spans="1:7">
      <c r="A272" s="61"/>
      <c r="B272" s="532"/>
      <c r="C272" s="532"/>
      <c r="D272" s="532"/>
      <c r="E272" s="532"/>
      <c r="F272" s="533"/>
      <c r="G272" s="61"/>
    </row>
    <row r="273" spans="1:7">
      <c r="A273" s="61"/>
      <c r="B273" s="532"/>
      <c r="C273" s="532"/>
      <c r="D273" s="532"/>
      <c r="E273" s="532"/>
      <c r="F273" s="533"/>
      <c r="G273" s="61"/>
    </row>
    <row r="274" spans="1:7">
      <c r="A274" s="61"/>
      <c r="B274" s="532"/>
      <c r="C274" s="532"/>
      <c r="D274" s="532"/>
      <c r="E274" s="532"/>
      <c r="F274" s="533"/>
      <c r="G274" s="61"/>
    </row>
    <row r="275" spans="1:7">
      <c r="A275" s="61"/>
      <c r="B275" s="532"/>
      <c r="C275" s="532"/>
      <c r="D275" s="532"/>
      <c r="E275" s="532"/>
      <c r="F275" s="533"/>
      <c r="G275" s="61"/>
    </row>
    <row r="276" spans="1:7">
      <c r="A276" s="61"/>
      <c r="B276" s="532"/>
      <c r="C276" s="532"/>
      <c r="D276" s="532"/>
      <c r="E276" s="532"/>
      <c r="F276" s="533"/>
      <c r="G276" s="61"/>
    </row>
    <row r="277" spans="1:7">
      <c r="A277" s="61"/>
      <c r="B277" s="532"/>
      <c r="C277" s="532"/>
      <c r="D277" s="532"/>
      <c r="E277" s="532"/>
      <c r="F277" s="533"/>
      <c r="G277" s="61"/>
    </row>
    <row r="278" spans="1:7">
      <c r="A278" s="61"/>
      <c r="B278" s="532"/>
      <c r="C278" s="532"/>
      <c r="D278" s="532"/>
      <c r="E278" s="532"/>
      <c r="F278" s="533"/>
      <c r="G278" s="61"/>
    </row>
    <row r="279" spans="1:7">
      <c r="A279" s="61"/>
      <c r="B279" s="532"/>
      <c r="C279" s="532"/>
      <c r="D279" s="532"/>
      <c r="E279" s="532"/>
      <c r="F279" s="533"/>
      <c r="G279" s="61"/>
    </row>
    <row r="280" spans="1:7">
      <c r="A280" s="61"/>
      <c r="B280" s="532"/>
      <c r="C280" s="532"/>
      <c r="D280" s="532"/>
      <c r="E280" s="532"/>
      <c r="F280" s="533"/>
      <c r="G280" s="61"/>
    </row>
    <row r="281" spans="1:7">
      <c r="A281" s="61"/>
      <c r="B281" s="532"/>
      <c r="C281" s="532"/>
      <c r="D281" s="532"/>
      <c r="E281" s="532"/>
      <c r="F281" s="533"/>
      <c r="G281" s="61"/>
    </row>
    <row r="282" spans="1:7">
      <c r="A282" s="61"/>
      <c r="B282" s="532"/>
      <c r="C282" s="532"/>
      <c r="D282" s="532"/>
      <c r="E282" s="532"/>
      <c r="F282" s="533"/>
      <c r="G282" s="61"/>
    </row>
    <row r="283" spans="1:7">
      <c r="A283" s="61"/>
      <c r="B283" s="532"/>
      <c r="C283" s="532"/>
      <c r="D283" s="532"/>
      <c r="E283" s="532"/>
      <c r="F283" s="533"/>
      <c r="G283" s="61"/>
    </row>
    <row r="284" spans="1:7">
      <c r="A284" s="61"/>
      <c r="B284" s="532"/>
      <c r="C284" s="532"/>
      <c r="D284" s="532"/>
      <c r="E284" s="532"/>
      <c r="F284" s="533"/>
      <c r="G284" s="61"/>
    </row>
    <row r="285" spans="1:7">
      <c r="A285" s="61"/>
      <c r="B285" s="532"/>
      <c r="C285" s="532"/>
      <c r="D285" s="532"/>
      <c r="E285" s="532"/>
      <c r="F285" s="533"/>
      <c r="G285" s="61"/>
    </row>
    <row r="286" spans="1:7">
      <c r="A286" s="61"/>
      <c r="B286" s="532"/>
      <c r="C286" s="532"/>
      <c r="D286" s="532"/>
      <c r="E286" s="532"/>
      <c r="F286" s="533"/>
      <c r="G286" s="61"/>
    </row>
    <row r="287" spans="1:7">
      <c r="A287" s="61"/>
      <c r="B287" s="532"/>
      <c r="C287" s="532"/>
      <c r="D287" s="532"/>
      <c r="E287" s="532"/>
      <c r="F287" s="533"/>
      <c r="G287" s="61"/>
    </row>
    <row r="288" spans="1:7">
      <c r="A288" s="61"/>
      <c r="B288" s="532"/>
      <c r="C288" s="532"/>
      <c r="D288" s="532"/>
      <c r="E288" s="532"/>
      <c r="F288" s="533"/>
      <c r="G288" s="61"/>
    </row>
    <row r="289" spans="1:7">
      <c r="A289" s="61"/>
      <c r="B289" s="532"/>
      <c r="C289" s="532"/>
      <c r="D289" s="532"/>
      <c r="E289" s="532"/>
      <c r="F289" s="533"/>
      <c r="G289" s="61"/>
    </row>
    <row r="290" spans="1:7">
      <c r="A290" s="61"/>
      <c r="B290" s="532"/>
      <c r="C290" s="532"/>
      <c r="D290" s="532"/>
      <c r="E290" s="532"/>
      <c r="F290" s="533"/>
      <c r="G290" s="61"/>
    </row>
    <row r="291" spans="1:7">
      <c r="A291" s="61"/>
      <c r="B291" s="532"/>
      <c r="C291" s="532"/>
      <c r="D291" s="532"/>
      <c r="E291" s="532"/>
      <c r="F291" s="533"/>
      <c r="G291" s="61"/>
    </row>
    <row r="292" spans="1:7">
      <c r="A292" s="61"/>
      <c r="B292" s="532"/>
      <c r="C292" s="532"/>
      <c r="D292" s="532"/>
      <c r="E292" s="532"/>
      <c r="F292" s="533"/>
      <c r="G292" s="61"/>
    </row>
    <row r="293" spans="1:7">
      <c r="A293" s="61"/>
      <c r="B293" s="532"/>
      <c r="C293" s="532"/>
      <c r="D293" s="532"/>
      <c r="E293" s="532"/>
      <c r="F293" s="533"/>
      <c r="G293" s="61"/>
    </row>
    <row r="294" spans="1:7">
      <c r="A294" s="61"/>
      <c r="B294" s="532"/>
      <c r="C294" s="532"/>
      <c r="D294" s="532"/>
      <c r="E294" s="532"/>
      <c r="F294" s="533"/>
      <c r="G294" s="61"/>
    </row>
    <row r="295" spans="1:7">
      <c r="A295" s="61"/>
      <c r="B295" s="532"/>
      <c r="C295" s="532"/>
      <c r="D295" s="532"/>
      <c r="E295" s="532"/>
      <c r="F295" s="533"/>
      <c r="G295" s="61"/>
    </row>
    <row r="296" spans="1:7">
      <c r="A296" s="61"/>
      <c r="B296" s="532"/>
      <c r="C296" s="532"/>
      <c r="D296" s="532"/>
      <c r="E296" s="532"/>
      <c r="F296" s="533"/>
      <c r="G296" s="61"/>
    </row>
    <row r="297" spans="1:7">
      <c r="A297" s="61"/>
      <c r="B297" s="532"/>
      <c r="C297" s="532"/>
      <c r="D297" s="532"/>
      <c r="E297" s="532"/>
      <c r="F297" s="533"/>
      <c r="G297" s="61"/>
    </row>
    <row r="298" spans="1:7">
      <c r="A298" s="61"/>
      <c r="B298" s="532"/>
      <c r="C298" s="532"/>
      <c r="D298" s="532"/>
      <c r="E298" s="532"/>
      <c r="F298" s="533"/>
      <c r="G298" s="61"/>
    </row>
    <row r="299" spans="1:7">
      <c r="A299" s="61"/>
      <c r="B299" s="532"/>
      <c r="C299" s="532"/>
      <c r="D299" s="532"/>
      <c r="E299" s="532"/>
      <c r="F299" s="533"/>
      <c r="G299" s="61"/>
    </row>
    <row r="300" spans="1:7">
      <c r="A300" s="61"/>
      <c r="B300" s="532"/>
      <c r="C300" s="532"/>
      <c r="D300" s="532"/>
      <c r="E300" s="532"/>
      <c r="F300" s="533"/>
      <c r="G300" s="61"/>
    </row>
    <row r="301" spans="1:7">
      <c r="A301" s="61"/>
      <c r="B301" s="532"/>
      <c r="C301" s="532"/>
      <c r="D301" s="532"/>
      <c r="E301" s="532"/>
      <c r="F301" s="533"/>
      <c r="G301" s="61"/>
    </row>
    <row r="302" spans="1:7">
      <c r="A302" s="61"/>
      <c r="B302" s="532"/>
      <c r="C302" s="532"/>
      <c r="D302" s="532"/>
      <c r="E302" s="532"/>
      <c r="F302" s="533"/>
      <c r="G302" s="61"/>
    </row>
    <row r="303" spans="1:7">
      <c r="A303" s="61"/>
      <c r="B303" s="532"/>
      <c r="C303" s="532"/>
      <c r="D303" s="532"/>
      <c r="E303" s="532"/>
      <c r="F303" s="533"/>
      <c r="G303" s="61"/>
    </row>
    <row r="304" spans="1:7">
      <c r="A304" s="61"/>
      <c r="B304" s="532"/>
      <c r="C304" s="532"/>
      <c r="D304" s="532"/>
      <c r="E304" s="532"/>
      <c r="F304" s="533"/>
      <c r="G304" s="61"/>
    </row>
    <row r="305" spans="1:7">
      <c r="A305" s="61"/>
      <c r="B305" s="532"/>
      <c r="C305" s="532"/>
      <c r="D305" s="532"/>
      <c r="E305" s="532"/>
      <c r="F305" s="533"/>
      <c r="G305" s="61"/>
    </row>
    <row r="306" spans="1:7">
      <c r="A306" s="61"/>
      <c r="B306" s="532"/>
      <c r="C306" s="532"/>
      <c r="D306" s="532"/>
      <c r="E306" s="532"/>
      <c r="F306" s="533"/>
      <c r="G306" s="61"/>
    </row>
    <row r="307" spans="1:7">
      <c r="A307" s="61"/>
      <c r="B307" s="532"/>
      <c r="C307" s="532"/>
      <c r="D307" s="532"/>
      <c r="E307" s="532"/>
      <c r="F307" s="533"/>
      <c r="G307" s="61"/>
    </row>
    <row r="308" spans="1:7">
      <c r="A308" s="61"/>
      <c r="B308" s="532"/>
      <c r="C308" s="532"/>
      <c r="D308" s="532"/>
      <c r="E308" s="532"/>
      <c r="F308" s="533"/>
      <c r="G308" s="61"/>
    </row>
    <row r="309" spans="1:7">
      <c r="A309" s="61"/>
      <c r="B309" s="532"/>
      <c r="C309" s="532"/>
      <c r="D309" s="532"/>
      <c r="E309" s="532"/>
      <c r="F309" s="533"/>
      <c r="G309" s="61"/>
    </row>
    <row r="310" spans="1:7">
      <c r="A310" s="61"/>
      <c r="B310" s="532"/>
      <c r="C310" s="532"/>
      <c r="D310" s="532"/>
      <c r="E310" s="532"/>
      <c r="F310" s="533"/>
      <c r="G310" s="61"/>
    </row>
    <row r="311" spans="1:7">
      <c r="A311" s="61"/>
      <c r="B311" s="532"/>
      <c r="C311" s="532"/>
      <c r="D311" s="532"/>
      <c r="E311" s="532"/>
      <c r="F311" s="533"/>
      <c r="G311" s="61"/>
    </row>
    <row r="312" spans="1:7">
      <c r="A312" s="61"/>
      <c r="B312" s="532"/>
      <c r="C312" s="532"/>
      <c r="D312" s="532"/>
      <c r="E312" s="532"/>
      <c r="F312" s="533"/>
      <c r="G312" s="61"/>
    </row>
    <row r="313" spans="1:7">
      <c r="A313" s="61"/>
      <c r="B313" s="532"/>
      <c r="C313" s="532"/>
      <c r="D313" s="532"/>
      <c r="E313" s="532"/>
      <c r="F313" s="533"/>
      <c r="G313" s="61"/>
    </row>
    <row r="314" spans="1:7">
      <c r="A314" s="61"/>
      <c r="B314" s="532"/>
      <c r="C314" s="532"/>
      <c r="D314" s="532"/>
      <c r="E314" s="532"/>
      <c r="F314" s="533"/>
      <c r="G314" s="61"/>
    </row>
    <row r="315" spans="1:7">
      <c r="A315" s="61"/>
      <c r="B315" s="532"/>
      <c r="C315" s="532"/>
      <c r="D315" s="532"/>
      <c r="E315" s="532"/>
      <c r="F315" s="533"/>
      <c r="G315" s="61"/>
    </row>
    <row r="316" spans="1:7">
      <c r="A316" s="61"/>
      <c r="B316" s="532"/>
      <c r="C316" s="532"/>
      <c r="D316" s="532"/>
      <c r="E316" s="532"/>
      <c r="F316" s="533"/>
      <c r="G316" s="61"/>
    </row>
    <row r="317" spans="1:7">
      <c r="A317" s="61"/>
      <c r="B317" s="532"/>
      <c r="C317" s="532"/>
      <c r="D317" s="532"/>
      <c r="E317" s="532"/>
      <c r="F317" s="533"/>
      <c r="G317" s="61"/>
    </row>
    <row r="318" spans="1:7">
      <c r="A318" s="61"/>
      <c r="B318" s="532"/>
      <c r="C318" s="532"/>
      <c r="D318" s="532"/>
      <c r="E318" s="532"/>
      <c r="F318" s="533"/>
      <c r="G318" s="61"/>
    </row>
    <row r="319" spans="1:7">
      <c r="A319" s="61"/>
      <c r="B319" s="532"/>
      <c r="C319" s="532"/>
      <c r="D319" s="532"/>
      <c r="E319" s="532"/>
      <c r="F319" s="533"/>
      <c r="G319" s="61"/>
    </row>
    <row r="320" spans="1:7">
      <c r="A320" s="61"/>
      <c r="B320" s="532"/>
      <c r="C320" s="532"/>
      <c r="D320" s="532"/>
      <c r="E320" s="532"/>
      <c r="F320" s="533"/>
      <c r="G320" s="61"/>
    </row>
    <row r="321" spans="1:7">
      <c r="A321" s="61"/>
      <c r="B321" s="532"/>
      <c r="C321" s="532"/>
      <c r="D321" s="532"/>
      <c r="E321" s="532"/>
      <c r="F321" s="533"/>
      <c r="G321" s="61"/>
    </row>
    <row r="322" spans="1:7">
      <c r="A322" s="61"/>
      <c r="B322" s="532"/>
      <c r="C322" s="532"/>
      <c r="D322" s="532"/>
      <c r="E322" s="532"/>
      <c r="F322" s="533"/>
      <c r="G322" s="61"/>
    </row>
    <row r="323" spans="1:7">
      <c r="A323" s="61"/>
      <c r="B323" s="532"/>
      <c r="C323" s="532"/>
      <c r="D323" s="532"/>
      <c r="E323" s="532"/>
      <c r="F323" s="533"/>
      <c r="G323" s="61"/>
    </row>
    <row r="324" spans="1:7">
      <c r="A324" s="61"/>
      <c r="B324" s="532"/>
      <c r="C324" s="532"/>
      <c r="D324" s="532"/>
      <c r="E324" s="532"/>
      <c r="F324" s="533"/>
      <c r="G324" s="61"/>
    </row>
    <row r="325" spans="1:7">
      <c r="A325" s="61"/>
      <c r="B325" s="532"/>
      <c r="C325" s="532"/>
      <c r="D325" s="532"/>
      <c r="E325" s="532"/>
      <c r="F325" s="533"/>
      <c r="G325" s="61"/>
    </row>
    <row r="326" spans="1:7">
      <c r="A326" s="61"/>
      <c r="B326" s="532"/>
      <c r="C326" s="532"/>
      <c r="D326" s="532"/>
      <c r="E326" s="532"/>
      <c r="F326" s="533"/>
      <c r="G326" s="61"/>
    </row>
    <row r="327" spans="1:7">
      <c r="A327" s="61"/>
      <c r="B327" s="532"/>
      <c r="C327" s="532"/>
      <c r="D327" s="532"/>
      <c r="E327" s="532"/>
      <c r="F327" s="533"/>
      <c r="G327" s="61"/>
    </row>
    <row r="328" spans="1:7">
      <c r="A328" s="61"/>
      <c r="B328" s="532"/>
      <c r="C328" s="532"/>
      <c r="D328" s="532"/>
      <c r="E328" s="532"/>
      <c r="F328" s="533"/>
      <c r="G328" s="61"/>
    </row>
    <row r="329" spans="1:7">
      <c r="A329" s="61"/>
      <c r="B329" s="532"/>
      <c r="C329" s="532"/>
      <c r="D329" s="532"/>
      <c r="E329" s="532"/>
      <c r="F329" s="533"/>
      <c r="G329" s="61"/>
    </row>
    <row r="330" spans="1:7">
      <c r="A330" s="61"/>
      <c r="B330" s="532"/>
      <c r="C330" s="532"/>
      <c r="D330" s="532"/>
      <c r="E330" s="532"/>
      <c r="F330" s="533"/>
      <c r="G330" s="61"/>
    </row>
    <row r="331" spans="1:7">
      <c r="A331" s="61"/>
      <c r="B331" s="532"/>
      <c r="C331" s="532"/>
      <c r="D331" s="532"/>
      <c r="E331" s="532"/>
      <c r="F331" s="533"/>
      <c r="G331" s="61"/>
    </row>
    <row r="332" spans="1:7">
      <c r="A332" s="61"/>
      <c r="B332" s="532"/>
      <c r="C332" s="532"/>
      <c r="D332" s="532"/>
      <c r="E332" s="532"/>
      <c r="F332" s="533"/>
      <c r="G332" s="61"/>
    </row>
    <row r="333" spans="1:7">
      <c r="A333" s="61"/>
      <c r="B333" s="532"/>
      <c r="C333" s="532"/>
      <c r="D333" s="532"/>
      <c r="E333" s="532"/>
      <c r="F333" s="533"/>
      <c r="G333" s="61"/>
    </row>
    <row r="334" spans="1:7">
      <c r="A334" s="61"/>
      <c r="B334" s="532"/>
      <c r="C334" s="532"/>
      <c r="D334" s="532"/>
      <c r="E334" s="532"/>
      <c r="F334" s="533"/>
      <c r="G334" s="61"/>
    </row>
    <row r="335" spans="1:7">
      <c r="A335" s="61"/>
      <c r="B335" s="532"/>
      <c r="C335" s="532"/>
      <c r="D335" s="532"/>
      <c r="E335" s="532"/>
      <c r="F335" s="533"/>
      <c r="G335" s="61"/>
    </row>
    <row r="336" spans="1:7">
      <c r="A336" s="61"/>
      <c r="B336" s="532"/>
      <c r="C336" s="532"/>
      <c r="D336" s="532"/>
      <c r="E336" s="532"/>
      <c r="F336" s="533"/>
      <c r="G336" s="61"/>
    </row>
    <row r="337" spans="1:7">
      <c r="A337" s="61"/>
      <c r="B337" s="532"/>
      <c r="C337" s="532"/>
      <c r="D337" s="532"/>
      <c r="E337" s="532"/>
      <c r="F337" s="533"/>
      <c r="G337" s="61"/>
    </row>
    <row r="338" spans="1:7">
      <c r="A338" s="61"/>
      <c r="B338" s="532"/>
      <c r="C338" s="532"/>
      <c r="D338" s="532"/>
      <c r="E338" s="532"/>
      <c r="F338" s="533"/>
      <c r="G338" s="61"/>
    </row>
    <row r="339" spans="1:7">
      <c r="A339" s="61"/>
      <c r="B339" s="532"/>
      <c r="C339" s="532"/>
      <c r="D339" s="532"/>
      <c r="E339" s="532"/>
      <c r="F339" s="533"/>
      <c r="G339" s="61"/>
    </row>
    <row r="340" spans="1:7">
      <c r="A340" s="61"/>
      <c r="B340" s="532"/>
      <c r="C340" s="532"/>
      <c r="D340" s="532"/>
      <c r="E340" s="532"/>
      <c r="F340" s="533"/>
      <c r="G340" s="61"/>
    </row>
    <row r="341" spans="1:7">
      <c r="A341" s="61"/>
      <c r="B341" s="532"/>
      <c r="C341" s="532"/>
      <c r="D341" s="532"/>
      <c r="E341" s="532"/>
      <c r="F341" s="533"/>
      <c r="G341" s="61"/>
    </row>
    <row r="342" spans="1:7">
      <c r="A342" s="61"/>
      <c r="B342" s="532"/>
      <c r="C342" s="532"/>
      <c r="D342" s="532"/>
      <c r="E342" s="532"/>
      <c r="F342" s="533"/>
      <c r="G342" s="61"/>
    </row>
    <row r="343" spans="1:7">
      <c r="A343" s="61"/>
      <c r="B343" s="532"/>
      <c r="C343" s="532"/>
      <c r="D343" s="532"/>
      <c r="E343" s="532"/>
      <c r="F343" s="533"/>
      <c r="G343" s="61"/>
    </row>
    <row r="344" spans="1:7">
      <c r="A344" s="61"/>
      <c r="B344" s="532"/>
      <c r="C344" s="532"/>
      <c r="D344" s="532"/>
      <c r="E344" s="532"/>
      <c r="F344" s="533"/>
      <c r="G344" s="61"/>
    </row>
    <row r="345" spans="1:7">
      <c r="A345" s="61"/>
      <c r="B345" s="532"/>
      <c r="C345" s="532"/>
      <c r="D345" s="532"/>
      <c r="E345" s="532"/>
      <c r="F345" s="533"/>
      <c r="G345" s="61"/>
    </row>
    <row r="346" spans="1:7">
      <c r="A346" s="61"/>
      <c r="B346" s="532"/>
      <c r="C346" s="532"/>
      <c r="D346" s="532"/>
      <c r="E346" s="532"/>
      <c r="F346" s="533"/>
      <c r="G346" s="61"/>
    </row>
    <row r="347" spans="1:7">
      <c r="A347" s="61"/>
      <c r="B347" s="532"/>
      <c r="C347" s="532"/>
      <c r="D347" s="532"/>
      <c r="E347" s="532"/>
      <c r="F347" s="533"/>
      <c r="G347" s="61"/>
    </row>
    <row r="348" spans="1:7">
      <c r="A348" s="61"/>
      <c r="B348" s="532"/>
      <c r="C348" s="532"/>
      <c r="D348" s="532"/>
      <c r="E348" s="532"/>
      <c r="F348" s="533"/>
      <c r="G348" s="61"/>
    </row>
    <row r="349" spans="1:7">
      <c r="A349" s="61"/>
      <c r="B349" s="532"/>
      <c r="C349" s="532"/>
      <c r="D349" s="532"/>
      <c r="E349" s="532"/>
      <c r="F349" s="533"/>
      <c r="G349" s="61"/>
    </row>
    <row r="350" spans="1:7">
      <c r="A350" s="61"/>
      <c r="B350" s="532"/>
      <c r="C350" s="532"/>
      <c r="D350" s="532"/>
      <c r="E350" s="532"/>
      <c r="F350" s="533"/>
      <c r="G350" s="61"/>
    </row>
    <row r="351" spans="1:7">
      <c r="A351" s="61"/>
      <c r="B351" s="532"/>
      <c r="C351" s="532"/>
      <c r="D351" s="532"/>
      <c r="E351" s="532"/>
      <c r="F351" s="533"/>
      <c r="G351" s="61"/>
    </row>
    <row r="352" spans="1:7">
      <c r="A352" s="61"/>
      <c r="B352" s="532"/>
      <c r="C352" s="532"/>
      <c r="D352" s="532"/>
      <c r="E352" s="532"/>
      <c r="F352" s="533"/>
      <c r="G352" s="61"/>
    </row>
    <row r="353" spans="1:7">
      <c r="A353" s="61"/>
      <c r="B353" s="532"/>
      <c r="C353" s="532"/>
      <c r="D353" s="532"/>
      <c r="E353" s="532"/>
      <c r="F353" s="533"/>
      <c r="G353" s="61"/>
    </row>
    <row r="354" spans="1:7">
      <c r="A354" s="61"/>
      <c r="B354" s="532"/>
      <c r="C354" s="532"/>
      <c r="D354" s="532"/>
      <c r="E354" s="532"/>
      <c r="F354" s="533"/>
      <c r="G354" s="61"/>
    </row>
    <row r="355" spans="1:7">
      <c r="A355" s="61"/>
      <c r="B355" s="532"/>
      <c r="C355" s="532"/>
      <c r="D355" s="532"/>
      <c r="E355" s="532"/>
      <c r="F355" s="533"/>
      <c r="G355" s="61"/>
    </row>
    <row r="356" spans="1:7">
      <c r="A356" s="61"/>
      <c r="B356" s="532"/>
      <c r="C356" s="532"/>
      <c r="D356" s="532"/>
      <c r="E356" s="532"/>
      <c r="F356" s="533"/>
      <c r="G356" s="61"/>
    </row>
    <row r="357" spans="1:7">
      <c r="A357" s="61"/>
      <c r="B357" s="532"/>
      <c r="C357" s="532"/>
      <c r="D357" s="532"/>
      <c r="E357" s="532"/>
      <c r="F357" s="533"/>
      <c r="G357" s="61"/>
    </row>
    <row r="358" spans="1:7">
      <c r="A358" s="61"/>
      <c r="B358" s="532"/>
      <c r="C358" s="532"/>
      <c r="D358" s="532"/>
      <c r="E358" s="532"/>
      <c r="F358" s="533"/>
      <c r="G358" s="61"/>
    </row>
    <row r="359" spans="1:7">
      <c r="A359" s="61"/>
      <c r="B359" s="532"/>
      <c r="C359" s="532"/>
      <c r="D359" s="532"/>
      <c r="E359" s="532"/>
      <c r="F359" s="533"/>
      <c r="G359" s="61"/>
    </row>
    <row r="360" spans="1:7">
      <c r="A360" s="61"/>
      <c r="B360" s="532"/>
      <c r="C360" s="532"/>
      <c r="D360" s="532"/>
      <c r="E360" s="532"/>
      <c r="F360" s="533"/>
      <c r="G360" s="61"/>
    </row>
    <row r="361" spans="1:7">
      <c r="A361" s="61"/>
      <c r="B361" s="532"/>
      <c r="C361" s="532"/>
      <c r="D361" s="532"/>
      <c r="E361" s="532"/>
      <c r="F361" s="533"/>
      <c r="G361" s="61"/>
    </row>
    <row r="362" spans="1:7">
      <c r="A362" s="61"/>
      <c r="B362" s="532"/>
      <c r="C362" s="532"/>
      <c r="D362" s="532"/>
      <c r="E362" s="532"/>
      <c r="F362" s="533"/>
      <c r="G362" s="61"/>
    </row>
    <row r="363" spans="1:7">
      <c r="A363" s="61"/>
      <c r="B363" s="532"/>
      <c r="C363" s="532"/>
      <c r="D363" s="532"/>
      <c r="E363" s="532"/>
      <c r="F363" s="533"/>
      <c r="G363" s="61"/>
    </row>
    <row r="364" spans="1:7">
      <c r="A364" s="61"/>
      <c r="B364" s="532"/>
      <c r="C364" s="532"/>
      <c r="D364" s="532"/>
      <c r="E364" s="532"/>
      <c r="F364" s="533"/>
      <c r="G364" s="61"/>
    </row>
    <row r="365" spans="1:7">
      <c r="A365" s="61"/>
      <c r="B365" s="532"/>
      <c r="C365" s="532"/>
      <c r="D365" s="532"/>
      <c r="E365" s="532"/>
      <c r="F365" s="533"/>
      <c r="G365" s="61"/>
    </row>
    <row r="366" spans="1:7">
      <c r="A366" s="61"/>
      <c r="B366" s="532"/>
      <c r="C366" s="532"/>
      <c r="D366" s="532"/>
      <c r="E366" s="532"/>
      <c r="F366" s="533"/>
      <c r="G366" s="61"/>
    </row>
    <row r="367" spans="1:7">
      <c r="A367" s="61"/>
      <c r="B367" s="532"/>
      <c r="C367" s="532"/>
      <c r="D367" s="532"/>
      <c r="E367" s="532"/>
      <c r="F367" s="533"/>
      <c r="G367" s="61"/>
    </row>
    <row r="368" spans="1:7">
      <c r="A368" s="61"/>
      <c r="B368" s="532"/>
      <c r="C368" s="532"/>
      <c r="D368" s="532"/>
      <c r="E368" s="532"/>
      <c r="F368" s="533"/>
      <c r="G368" s="61"/>
    </row>
    <row r="369" spans="1:7">
      <c r="A369" s="61"/>
      <c r="B369" s="532"/>
      <c r="C369" s="532"/>
      <c r="D369" s="532"/>
      <c r="E369" s="532"/>
      <c r="F369" s="533"/>
      <c r="G369" s="61"/>
    </row>
    <row r="370" spans="1:7">
      <c r="A370" s="61"/>
      <c r="B370" s="532"/>
      <c r="C370" s="532"/>
      <c r="D370" s="532"/>
      <c r="E370" s="532"/>
      <c r="F370" s="533"/>
      <c r="G370" s="61"/>
    </row>
    <row r="371" spans="1:7">
      <c r="A371" s="61"/>
      <c r="B371" s="532"/>
      <c r="C371" s="532"/>
      <c r="D371" s="532"/>
      <c r="E371" s="532"/>
      <c r="F371" s="533"/>
      <c r="G371" s="61"/>
    </row>
    <row r="372" spans="1:7">
      <c r="A372" s="61"/>
      <c r="B372" s="532"/>
      <c r="C372" s="532"/>
      <c r="D372" s="532"/>
      <c r="E372" s="532"/>
      <c r="F372" s="533"/>
      <c r="G372" s="61"/>
    </row>
    <row r="373" spans="1:7">
      <c r="A373" s="61"/>
      <c r="B373" s="532"/>
      <c r="C373" s="532"/>
      <c r="D373" s="532"/>
      <c r="E373" s="532"/>
      <c r="F373" s="533"/>
      <c r="G373" s="61"/>
    </row>
    <row r="374" spans="1:7">
      <c r="A374" s="61"/>
      <c r="B374" s="532"/>
      <c r="C374" s="532"/>
      <c r="D374" s="532"/>
      <c r="E374" s="532"/>
      <c r="F374" s="533"/>
      <c r="G374" s="61"/>
    </row>
    <row r="375" spans="1:7">
      <c r="A375" s="61"/>
      <c r="B375" s="532"/>
      <c r="C375" s="532"/>
      <c r="D375" s="532"/>
      <c r="E375" s="532"/>
      <c r="F375" s="533"/>
      <c r="G375" s="61"/>
    </row>
    <row r="376" spans="1:7">
      <c r="A376" s="61"/>
      <c r="B376" s="532"/>
      <c r="C376" s="532"/>
      <c r="D376" s="532"/>
      <c r="E376" s="532"/>
      <c r="F376" s="533"/>
      <c r="G376" s="61"/>
    </row>
    <row r="377" spans="1:7">
      <c r="A377" s="61"/>
      <c r="B377" s="532"/>
      <c r="C377" s="532"/>
      <c r="D377" s="532"/>
      <c r="E377" s="532"/>
      <c r="F377" s="533"/>
      <c r="G377" s="61"/>
    </row>
    <row r="378" spans="1:7">
      <c r="A378" s="61"/>
      <c r="B378" s="532"/>
      <c r="C378" s="532"/>
      <c r="D378" s="532"/>
      <c r="E378" s="532"/>
      <c r="F378" s="533"/>
      <c r="G378" s="61"/>
    </row>
    <row r="379" spans="1:7">
      <c r="A379" s="61"/>
      <c r="B379" s="532"/>
      <c r="C379" s="532"/>
      <c r="D379" s="532"/>
      <c r="E379" s="532"/>
      <c r="F379" s="533"/>
      <c r="G379" s="61"/>
    </row>
    <row r="380" spans="1:7">
      <c r="A380" s="61"/>
      <c r="B380" s="532"/>
      <c r="C380" s="532"/>
      <c r="D380" s="532"/>
      <c r="E380" s="532"/>
      <c r="F380" s="533"/>
      <c r="G380" s="61"/>
    </row>
    <row r="381" spans="1:7">
      <c r="A381" s="61"/>
      <c r="B381" s="532"/>
      <c r="C381" s="532"/>
      <c r="D381" s="532"/>
      <c r="E381" s="532"/>
      <c r="F381" s="533"/>
      <c r="G381" s="61"/>
    </row>
    <row r="382" spans="1:7">
      <c r="A382" s="61"/>
      <c r="B382" s="532"/>
      <c r="C382" s="532"/>
      <c r="D382" s="532"/>
      <c r="E382" s="532"/>
      <c r="F382" s="533"/>
      <c r="G382" s="61"/>
    </row>
    <row r="383" spans="1:7">
      <c r="A383" s="61"/>
      <c r="B383" s="532"/>
      <c r="C383" s="532"/>
      <c r="D383" s="532"/>
      <c r="E383" s="532"/>
      <c r="F383" s="533"/>
      <c r="G383" s="61"/>
    </row>
    <row r="384" spans="1:7">
      <c r="A384" s="61"/>
      <c r="B384" s="532"/>
      <c r="C384" s="532"/>
      <c r="D384" s="532"/>
      <c r="E384" s="532"/>
      <c r="F384" s="533"/>
      <c r="G384" s="61"/>
    </row>
    <row r="385" spans="1:7">
      <c r="A385" s="61"/>
      <c r="B385" s="532"/>
      <c r="C385" s="532"/>
      <c r="D385" s="532"/>
      <c r="E385" s="532"/>
      <c r="F385" s="533"/>
      <c r="G385" s="61"/>
    </row>
    <row r="386" spans="1:7">
      <c r="A386" s="61"/>
      <c r="B386" s="532"/>
      <c r="C386" s="532"/>
      <c r="D386" s="532"/>
      <c r="E386" s="532"/>
      <c r="F386" s="533"/>
      <c r="G386" s="61"/>
    </row>
    <row r="387" spans="1:7">
      <c r="A387" s="61"/>
      <c r="B387" s="532"/>
      <c r="C387" s="532"/>
      <c r="D387" s="532"/>
      <c r="E387" s="532"/>
      <c r="F387" s="533"/>
      <c r="G387" s="61"/>
    </row>
    <row r="388" spans="1:7">
      <c r="A388" s="61"/>
      <c r="B388" s="532"/>
      <c r="C388" s="532"/>
      <c r="D388" s="532"/>
      <c r="E388" s="532"/>
      <c r="F388" s="533"/>
      <c r="G388" s="61"/>
    </row>
    <row r="389" spans="1:7">
      <c r="A389" s="61"/>
      <c r="B389" s="532"/>
      <c r="C389" s="532"/>
      <c r="D389" s="532"/>
      <c r="E389" s="532"/>
      <c r="F389" s="533"/>
      <c r="G389" s="61"/>
    </row>
    <row r="390" spans="1:7">
      <c r="A390" s="61"/>
      <c r="B390" s="532"/>
      <c r="C390" s="532"/>
      <c r="D390" s="532"/>
      <c r="E390" s="532"/>
      <c r="F390" s="533"/>
      <c r="G390" s="61"/>
    </row>
    <row r="391" spans="1:7">
      <c r="A391" s="61"/>
      <c r="B391" s="532"/>
      <c r="C391" s="532"/>
      <c r="D391" s="532"/>
      <c r="E391" s="532"/>
      <c r="F391" s="533"/>
      <c r="G391" s="61"/>
    </row>
    <row r="392" spans="1:7">
      <c r="A392" s="61"/>
      <c r="B392" s="532"/>
      <c r="C392" s="532"/>
      <c r="D392" s="532"/>
      <c r="E392" s="532"/>
      <c r="F392" s="533"/>
      <c r="G392" s="61"/>
    </row>
    <row r="393" spans="1:7">
      <c r="A393" s="61"/>
      <c r="B393" s="532"/>
      <c r="C393" s="532"/>
      <c r="D393" s="532"/>
      <c r="E393" s="532"/>
      <c r="F393" s="533"/>
      <c r="G393" s="61"/>
    </row>
    <row r="394" spans="1:7">
      <c r="A394" s="61"/>
      <c r="B394" s="532"/>
      <c r="C394" s="532"/>
      <c r="D394" s="532"/>
      <c r="E394" s="532"/>
      <c r="F394" s="533"/>
      <c r="G394" s="61"/>
    </row>
    <row r="395" spans="1:7">
      <c r="A395" s="61"/>
      <c r="B395" s="532"/>
      <c r="C395" s="532"/>
      <c r="D395" s="532"/>
      <c r="E395" s="532"/>
      <c r="F395" s="533"/>
      <c r="G395" s="61"/>
    </row>
    <row r="396" spans="1:7">
      <c r="A396" s="61"/>
      <c r="B396" s="532"/>
      <c r="C396" s="532"/>
      <c r="D396" s="532"/>
      <c r="E396" s="532"/>
      <c r="F396" s="533"/>
      <c r="G396" s="61"/>
    </row>
    <row r="397" spans="1:7">
      <c r="A397" s="61"/>
      <c r="B397" s="532"/>
      <c r="C397" s="532"/>
      <c r="D397" s="532"/>
      <c r="E397" s="532"/>
      <c r="F397" s="533"/>
      <c r="G397" s="61"/>
    </row>
    <row r="398" spans="1:7">
      <c r="A398" s="61"/>
      <c r="B398" s="532"/>
      <c r="C398" s="532"/>
      <c r="D398" s="532"/>
      <c r="E398" s="532"/>
      <c r="F398" s="533"/>
      <c r="G398" s="61"/>
    </row>
    <row r="399" spans="1:7">
      <c r="A399" s="61"/>
      <c r="B399" s="532"/>
      <c r="C399" s="532"/>
      <c r="D399" s="532"/>
      <c r="E399" s="532"/>
      <c r="F399" s="533"/>
      <c r="G399" s="61"/>
    </row>
    <row r="400" spans="1:7">
      <c r="A400" s="61"/>
      <c r="B400" s="532"/>
      <c r="C400" s="532"/>
      <c r="D400" s="532"/>
      <c r="E400" s="532"/>
      <c r="F400" s="533"/>
      <c r="G400" s="61"/>
    </row>
    <row r="401" spans="1:7">
      <c r="A401" s="61"/>
      <c r="B401" s="532"/>
      <c r="C401" s="532"/>
      <c r="D401" s="532"/>
      <c r="E401" s="532"/>
      <c r="F401" s="533"/>
      <c r="G401" s="61"/>
    </row>
    <row r="402" spans="1:7">
      <c r="A402" s="61"/>
      <c r="B402" s="532"/>
      <c r="C402" s="532"/>
      <c r="D402" s="532"/>
      <c r="E402" s="532"/>
      <c r="F402" s="533"/>
      <c r="G402" s="61"/>
    </row>
    <row r="403" spans="1:7">
      <c r="A403" s="61"/>
      <c r="B403" s="532"/>
      <c r="C403" s="532"/>
      <c r="D403" s="532"/>
      <c r="E403" s="532"/>
      <c r="F403" s="533"/>
      <c r="G403" s="61"/>
    </row>
    <row r="404" spans="1:7">
      <c r="A404" s="61"/>
      <c r="B404" s="532"/>
      <c r="C404" s="532"/>
      <c r="D404" s="532"/>
      <c r="E404" s="532"/>
      <c r="F404" s="533"/>
      <c r="G404" s="61"/>
    </row>
    <row r="405" spans="1:7">
      <c r="A405" s="61"/>
      <c r="B405" s="532"/>
      <c r="C405" s="532"/>
      <c r="D405" s="532"/>
      <c r="E405" s="532"/>
      <c r="F405" s="533"/>
      <c r="G405" s="61"/>
    </row>
    <row r="406" spans="1:7">
      <c r="A406" s="61"/>
      <c r="B406" s="532"/>
      <c r="C406" s="532"/>
      <c r="D406" s="532"/>
      <c r="E406" s="532"/>
      <c r="F406" s="533"/>
      <c r="G406" s="61"/>
    </row>
    <row r="407" spans="1:7">
      <c r="A407" s="61"/>
      <c r="B407" s="532"/>
      <c r="C407" s="532"/>
      <c r="D407" s="532"/>
      <c r="E407" s="532"/>
      <c r="F407" s="533"/>
      <c r="G407" s="61"/>
    </row>
    <row r="408" spans="1:7">
      <c r="A408" s="61"/>
      <c r="B408" s="532"/>
      <c r="C408" s="532"/>
      <c r="D408" s="532"/>
      <c r="E408" s="532"/>
      <c r="F408" s="533"/>
      <c r="G408" s="61"/>
    </row>
    <row r="409" spans="1:7">
      <c r="A409" s="61"/>
      <c r="B409" s="532"/>
      <c r="C409" s="532"/>
      <c r="D409" s="532"/>
      <c r="E409" s="532"/>
      <c r="F409" s="533"/>
      <c r="G409" s="61"/>
    </row>
    <row r="410" spans="1:7">
      <c r="A410" s="61"/>
      <c r="B410" s="532"/>
      <c r="C410" s="532"/>
      <c r="D410" s="532"/>
      <c r="E410" s="532"/>
      <c r="F410" s="533"/>
      <c r="G410" s="61"/>
    </row>
    <row r="411" spans="1:7">
      <c r="A411" s="61"/>
      <c r="B411" s="532"/>
      <c r="C411" s="532"/>
      <c r="D411" s="532"/>
      <c r="E411" s="532"/>
      <c r="F411" s="533"/>
      <c r="G411" s="61"/>
    </row>
    <row r="412" spans="1:7">
      <c r="A412" s="61"/>
      <c r="B412" s="532"/>
      <c r="C412" s="532"/>
      <c r="D412" s="532"/>
      <c r="E412" s="532"/>
      <c r="F412" s="533"/>
      <c r="G412" s="61"/>
    </row>
    <row r="413" spans="1:7">
      <c r="A413" s="61"/>
      <c r="B413" s="532"/>
      <c r="C413" s="532"/>
      <c r="D413" s="532"/>
      <c r="E413" s="532"/>
      <c r="F413" s="533"/>
      <c r="G413" s="61"/>
    </row>
    <row r="414" spans="1:7">
      <c r="A414" s="61"/>
      <c r="B414" s="532"/>
      <c r="C414" s="532"/>
      <c r="D414" s="532"/>
      <c r="E414" s="532"/>
      <c r="F414" s="533"/>
      <c r="G414" s="61"/>
    </row>
    <row r="415" spans="1:7">
      <c r="A415" s="61"/>
      <c r="B415" s="532"/>
      <c r="C415" s="532"/>
      <c r="D415" s="532"/>
      <c r="E415" s="532"/>
      <c r="F415" s="533"/>
      <c r="G415" s="61"/>
    </row>
    <row r="416" spans="1:7">
      <c r="A416" s="61"/>
      <c r="B416" s="532"/>
      <c r="C416" s="532"/>
      <c r="D416" s="532"/>
      <c r="E416" s="532"/>
      <c r="F416" s="533"/>
      <c r="G416" s="61"/>
    </row>
    <row r="417" spans="1:7">
      <c r="A417" s="61"/>
      <c r="B417" s="532"/>
      <c r="C417" s="532"/>
      <c r="D417" s="532"/>
      <c r="E417" s="532"/>
      <c r="F417" s="533"/>
      <c r="G417" s="61"/>
    </row>
    <row r="418" spans="1:7">
      <c r="A418" s="61"/>
      <c r="B418" s="532"/>
      <c r="C418" s="532"/>
      <c r="D418" s="532"/>
      <c r="E418" s="532"/>
      <c r="F418" s="533"/>
      <c r="G418" s="61"/>
    </row>
    <row r="419" spans="1:7">
      <c r="A419" s="61"/>
      <c r="B419" s="532"/>
      <c r="C419" s="532"/>
      <c r="D419" s="532"/>
      <c r="E419" s="532"/>
      <c r="F419" s="533"/>
      <c r="G419" s="61"/>
    </row>
    <row r="420" spans="1:7">
      <c r="A420" s="61"/>
      <c r="B420" s="532"/>
      <c r="C420" s="532"/>
      <c r="D420" s="532"/>
      <c r="E420" s="532"/>
      <c r="F420" s="533"/>
      <c r="G420" s="61"/>
    </row>
    <row r="421" spans="1:7">
      <c r="A421" s="61"/>
      <c r="B421" s="532"/>
      <c r="C421" s="532"/>
      <c r="D421" s="532"/>
      <c r="E421" s="532"/>
      <c r="F421" s="533"/>
      <c r="G421" s="61"/>
    </row>
    <row r="422" spans="1:7">
      <c r="A422" s="61"/>
      <c r="B422" s="532"/>
      <c r="C422" s="532"/>
      <c r="D422" s="532"/>
      <c r="E422" s="532"/>
      <c r="F422" s="533"/>
      <c r="G422" s="61"/>
    </row>
    <row r="423" spans="1:7">
      <c r="A423" s="61"/>
      <c r="B423" s="532"/>
      <c r="C423" s="532"/>
      <c r="D423" s="532"/>
      <c r="E423" s="532"/>
      <c r="F423" s="533"/>
      <c r="G423" s="61"/>
    </row>
    <row r="424" spans="1:7">
      <c r="A424" s="61"/>
      <c r="B424" s="532"/>
      <c r="C424" s="532"/>
      <c r="D424" s="532"/>
      <c r="E424" s="532"/>
      <c r="F424" s="533"/>
      <c r="G424" s="61"/>
    </row>
    <row r="425" spans="1:7">
      <c r="A425" s="61"/>
      <c r="B425" s="532"/>
      <c r="C425" s="532"/>
      <c r="D425" s="532"/>
      <c r="E425" s="532"/>
      <c r="F425" s="533"/>
      <c r="G425" s="61"/>
    </row>
    <row r="426" spans="1:7">
      <c r="A426" s="61"/>
      <c r="B426" s="532"/>
      <c r="C426" s="532"/>
      <c r="D426" s="532"/>
      <c r="E426" s="532"/>
      <c r="F426" s="533"/>
      <c r="G426" s="61"/>
    </row>
    <row r="427" spans="1:7">
      <c r="A427" s="61"/>
      <c r="B427" s="532"/>
      <c r="C427" s="532"/>
      <c r="D427" s="532"/>
      <c r="E427" s="532"/>
      <c r="F427" s="533"/>
      <c r="G427" s="61"/>
    </row>
    <row r="428" spans="1:7">
      <c r="A428" s="61"/>
      <c r="B428" s="532"/>
      <c r="C428" s="532"/>
      <c r="D428" s="532"/>
      <c r="E428" s="532"/>
      <c r="F428" s="533"/>
      <c r="G428" s="61"/>
    </row>
    <row r="429" spans="1:7">
      <c r="A429" s="61"/>
      <c r="B429" s="532"/>
      <c r="C429" s="532"/>
      <c r="D429" s="532"/>
      <c r="E429" s="532"/>
      <c r="F429" s="533"/>
      <c r="G429" s="61"/>
    </row>
    <row r="430" spans="1:7">
      <c r="A430" s="61"/>
      <c r="B430" s="532"/>
      <c r="C430" s="532"/>
      <c r="D430" s="532"/>
      <c r="E430" s="532"/>
      <c r="F430" s="533"/>
      <c r="G430" s="61"/>
    </row>
    <row r="431" spans="1:7">
      <c r="A431" s="61"/>
      <c r="B431" s="532"/>
      <c r="C431" s="532"/>
      <c r="D431" s="532"/>
      <c r="E431" s="532"/>
      <c r="F431" s="533"/>
      <c r="G431" s="61"/>
    </row>
    <row r="432" spans="1:7">
      <c r="A432" s="61"/>
      <c r="B432" s="532"/>
      <c r="C432" s="532"/>
      <c r="D432" s="532"/>
      <c r="E432" s="532"/>
      <c r="F432" s="533"/>
      <c r="G432" s="61"/>
    </row>
    <row r="433" spans="1:7">
      <c r="A433" s="61"/>
      <c r="B433" s="532"/>
      <c r="C433" s="532"/>
      <c r="D433" s="532"/>
      <c r="E433" s="532"/>
      <c r="F433" s="533"/>
      <c r="G433" s="61"/>
    </row>
    <row r="434" spans="1:7">
      <c r="A434" s="61"/>
      <c r="B434" s="532"/>
      <c r="C434" s="532"/>
      <c r="D434" s="532"/>
      <c r="E434" s="532"/>
      <c r="F434" s="533"/>
      <c r="G434" s="61"/>
    </row>
    <row r="435" spans="1:7">
      <c r="A435" s="61"/>
      <c r="B435" s="532"/>
      <c r="C435" s="532"/>
      <c r="D435" s="532"/>
      <c r="E435" s="532"/>
      <c r="F435" s="533"/>
      <c r="G435" s="61"/>
    </row>
    <row r="436" spans="1:7">
      <c r="A436" s="61"/>
      <c r="B436" s="532"/>
      <c r="C436" s="532"/>
      <c r="D436" s="532"/>
      <c r="E436" s="532"/>
      <c r="F436" s="533"/>
      <c r="G436" s="61"/>
    </row>
    <row r="437" spans="1:7">
      <c r="A437" s="61"/>
      <c r="B437" s="532"/>
      <c r="C437" s="532"/>
      <c r="D437" s="532"/>
      <c r="E437" s="532"/>
      <c r="F437" s="533"/>
      <c r="G437" s="61"/>
    </row>
    <row r="438" spans="1:7">
      <c r="A438" s="61"/>
      <c r="B438" s="532"/>
      <c r="C438" s="532"/>
      <c r="D438" s="532"/>
      <c r="E438" s="532"/>
      <c r="F438" s="533"/>
      <c r="G438" s="61"/>
    </row>
    <row r="439" spans="1:7">
      <c r="A439" s="61"/>
      <c r="B439" s="532"/>
      <c r="C439" s="532"/>
      <c r="D439" s="532"/>
      <c r="E439" s="532"/>
      <c r="F439" s="533"/>
      <c r="G439" s="61"/>
    </row>
    <row r="440" spans="1:7">
      <c r="A440" s="61"/>
      <c r="B440" s="532"/>
      <c r="C440" s="532"/>
      <c r="D440" s="532"/>
      <c r="E440" s="532"/>
      <c r="F440" s="533"/>
      <c r="G440" s="61"/>
    </row>
    <row r="441" spans="1:7">
      <c r="A441" s="61"/>
      <c r="B441" s="532"/>
      <c r="C441" s="532"/>
      <c r="D441" s="532"/>
      <c r="E441" s="532"/>
      <c r="F441" s="533"/>
      <c r="G441" s="61"/>
    </row>
    <row r="442" spans="1:7">
      <c r="A442" s="61"/>
      <c r="B442" s="532"/>
      <c r="C442" s="532"/>
      <c r="D442" s="532"/>
      <c r="E442" s="532"/>
      <c r="F442" s="533"/>
      <c r="G442" s="61"/>
    </row>
    <row r="443" spans="1:7">
      <c r="A443" s="61"/>
      <c r="B443" s="532"/>
      <c r="C443" s="532"/>
      <c r="D443" s="532"/>
      <c r="E443" s="532"/>
      <c r="F443" s="533"/>
      <c r="G443" s="61"/>
    </row>
    <row r="444" spans="1:7">
      <c r="A444" s="61"/>
      <c r="B444" s="532"/>
      <c r="C444" s="532"/>
      <c r="D444" s="532"/>
      <c r="E444" s="532"/>
      <c r="F444" s="533"/>
      <c r="G444" s="61"/>
    </row>
    <row r="445" spans="1:7">
      <c r="A445" s="61"/>
      <c r="B445" s="532"/>
      <c r="C445" s="532"/>
      <c r="D445" s="532"/>
      <c r="E445" s="532"/>
      <c r="F445" s="533"/>
      <c r="G445" s="61"/>
    </row>
    <row r="446" spans="1:7">
      <c r="A446" s="61"/>
      <c r="B446" s="532"/>
      <c r="C446" s="532"/>
      <c r="D446" s="532"/>
      <c r="E446" s="532"/>
      <c r="F446" s="533"/>
      <c r="G446" s="61"/>
    </row>
    <row r="447" spans="1:7">
      <c r="A447" s="61"/>
      <c r="B447" s="532"/>
      <c r="C447" s="532"/>
      <c r="D447" s="532"/>
      <c r="E447" s="532"/>
      <c r="F447" s="533"/>
      <c r="G447" s="61"/>
    </row>
    <row r="448" spans="1:7">
      <c r="A448" s="61"/>
      <c r="B448" s="532"/>
      <c r="C448" s="532"/>
      <c r="D448" s="532"/>
      <c r="E448" s="532"/>
      <c r="F448" s="533"/>
      <c r="G448" s="61"/>
    </row>
    <row r="449" spans="1:7">
      <c r="A449" s="61"/>
      <c r="B449" s="532"/>
      <c r="C449" s="532"/>
      <c r="D449" s="532"/>
      <c r="E449" s="532"/>
      <c r="F449" s="533"/>
      <c r="G449" s="61"/>
    </row>
    <row r="450" spans="1:7">
      <c r="A450" s="61"/>
      <c r="B450" s="532"/>
      <c r="C450" s="532"/>
      <c r="D450" s="532"/>
      <c r="E450" s="532"/>
      <c r="F450" s="533"/>
      <c r="G450" s="61"/>
    </row>
    <row r="451" spans="1:7">
      <c r="A451" s="61"/>
      <c r="B451" s="532"/>
      <c r="C451" s="532"/>
      <c r="D451" s="532"/>
      <c r="E451" s="532"/>
      <c r="F451" s="533"/>
      <c r="G451" s="61"/>
    </row>
    <row r="452" spans="1:7">
      <c r="A452" s="61"/>
      <c r="B452" s="532"/>
      <c r="C452" s="532"/>
      <c r="D452" s="532"/>
      <c r="E452" s="532"/>
      <c r="F452" s="533"/>
      <c r="G452" s="61"/>
    </row>
    <row r="453" spans="1:7">
      <c r="A453" s="61"/>
      <c r="B453" s="532"/>
      <c r="C453" s="532"/>
      <c r="D453" s="532"/>
      <c r="E453" s="532"/>
      <c r="F453" s="533"/>
      <c r="G453" s="61"/>
    </row>
    <row r="454" spans="1:7">
      <c r="A454" s="61"/>
      <c r="B454" s="532"/>
      <c r="C454" s="532"/>
      <c r="D454" s="532"/>
      <c r="E454" s="532"/>
      <c r="F454" s="533"/>
      <c r="G454" s="61"/>
    </row>
    <row r="455" spans="1:7">
      <c r="A455" s="61"/>
      <c r="B455" s="532"/>
      <c r="C455" s="532"/>
      <c r="D455" s="532"/>
      <c r="E455" s="532"/>
      <c r="F455" s="533"/>
      <c r="G455" s="61"/>
    </row>
    <row r="456" spans="1:7">
      <c r="A456" s="61"/>
      <c r="B456" s="532"/>
      <c r="C456" s="532"/>
      <c r="D456" s="532"/>
      <c r="E456" s="532"/>
      <c r="F456" s="533"/>
      <c r="G456" s="61"/>
    </row>
    <row r="457" spans="1:7">
      <c r="A457" s="61"/>
      <c r="B457" s="532"/>
      <c r="C457" s="532"/>
      <c r="D457" s="532"/>
      <c r="E457" s="532"/>
      <c r="F457" s="533"/>
      <c r="G457" s="61"/>
    </row>
    <row r="458" spans="1:7">
      <c r="A458" s="61"/>
      <c r="B458" s="532"/>
      <c r="C458" s="532"/>
      <c r="D458" s="532"/>
      <c r="E458" s="532"/>
      <c r="F458" s="533"/>
      <c r="G458" s="61"/>
    </row>
    <row r="459" spans="1:7">
      <c r="A459" s="61"/>
      <c r="B459" s="532"/>
      <c r="C459" s="532"/>
      <c r="D459" s="532"/>
      <c r="E459" s="532"/>
      <c r="F459" s="533"/>
      <c r="G459" s="61"/>
    </row>
    <row r="460" spans="1:7">
      <c r="A460" s="61"/>
      <c r="B460" s="532"/>
      <c r="C460" s="532"/>
      <c r="D460" s="532"/>
      <c r="E460" s="532"/>
      <c r="F460" s="533"/>
      <c r="G460" s="61"/>
    </row>
    <row r="461" spans="1:7">
      <c r="A461" s="61"/>
      <c r="B461" s="532"/>
      <c r="C461" s="532"/>
      <c r="D461" s="532"/>
      <c r="E461" s="532"/>
      <c r="F461" s="533"/>
      <c r="G461" s="61"/>
    </row>
    <row r="462" spans="1:7">
      <c r="A462" s="61"/>
      <c r="B462" s="532"/>
      <c r="C462" s="532"/>
      <c r="D462" s="532"/>
      <c r="E462" s="532"/>
      <c r="F462" s="533"/>
      <c r="G462" s="61"/>
    </row>
    <row r="463" spans="1:7">
      <c r="A463" s="61"/>
      <c r="B463" s="532"/>
      <c r="C463" s="532"/>
      <c r="D463" s="532"/>
      <c r="E463" s="532"/>
      <c r="F463" s="533"/>
      <c r="G463" s="61"/>
    </row>
    <row r="464" spans="1:7">
      <c r="A464" s="61"/>
      <c r="B464" s="532"/>
      <c r="C464" s="532"/>
      <c r="D464" s="532"/>
      <c r="E464" s="532"/>
      <c r="F464" s="533"/>
      <c r="G464" s="61"/>
    </row>
    <row r="465" spans="1:7">
      <c r="A465" s="61"/>
      <c r="B465" s="532"/>
      <c r="C465" s="532"/>
      <c r="D465" s="532"/>
      <c r="E465" s="532"/>
      <c r="F465" s="533"/>
      <c r="G465" s="61"/>
    </row>
    <row r="466" spans="1:7">
      <c r="A466" s="61"/>
      <c r="B466" s="532"/>
      <c r="C466" s="532"/>
      <c r="D466" s="532"/>
      <c r="E466" s="532"/>
      <c r="F466" s="533"/>
      <c r="G466" s="61"/>
    </row>
    <row r="467" spans="1:7">
      <c r="A467" s="61"/>
      <c r="B467" s="532"/>
      <c r="C467" s="532"/>
      <c r="D467" s="532"/>
      <c r="E467" s="532"/>
      <c r="F467" s="533"/>
      <c r="G467" s="61"/>
    </row>
    <row r="468" spans="1:7">
      <c r="A468" s="61"/>
      <c r="B468" s="532"/>
      <c r="C468" s="532"/>
      <c r="D468" s="532"/>
      <c r="E468" s="532"/>
      <c r="F468" s="533"/>
      <c r="G468" s="61"/>
    </row>
    <row r="469" spans="1:7">
      <c r="A469" s="61"/>
      <c r="B469" s="532"/>
      <c r="C469" s="532"/>
      <c r="D469" s="532"/>
      <c r="E469" s="532"/>
      <c r="F469" s="533"/>
      <c r="G469" s="61"/>
    </row>
    <row r="470" spans="1:7">
      <c r="A470" s="61"/>
      <c r="B470" s="532"/>
      <c r="C470" s="532"/>
      <c r="D470" s="532"/>
      <c r="E470" s="532"/>
      <c r="F470" s="533"/>
      <c r="G470" s="61"/>
    </row>
    <row r="471" spans="1:7">
      <c r="A471" s="61"/>
      <c r="B471" s="532"/>
      <c r="C471" s="532"/>
      <c r="D471" s="532"/>
      <c r="E471" s="532"/>
      <c r="F471" s="533"/>
      <c r="G471" s="61"/>
    </row>
    <row r="472" spans="1:7">
      <c r="A472" s="61"/>
      <c r="B472" s="532"/>
      <c r="C472" s="532"/>
      <c r="D472" s="532"/>
      <c r="E472" s="532"/>
      <c r="F472" s="533"/>
      <c r="G472" s="61"/>
    </row>
    <row r="473" spans="1:7">
      <c r="A473" s="61"/>
      <c r="B473" s="532"/>
      <c r="C473" s="532"/>
      <c r="D473" s="532"/>
      <c r="E473" s="532"/>
      <c r="F473" s="533"/>
      <c r="G473" s="61"/>
    </row>
    <row r="474" spans="1:7">
      <c r="A474" s="61"/>
      <c r="B474" s="532"/>
      <c r="C474" s="532"/>
      <c r="D474" s="532"/>
      <c r="E474" s="532"/>
      <c r="F474" s="533"/>
      <c r="G474" s="61"/>
    </row>
    <row r="475" spans="1:7">
      <c r="A475" s="61"/>
      <c r="B475" s="532"/>
      <c r="C475" s="532"/>
      <c r="D475" s="532"/>
      <c r="E475" s="532"/>
      <c r="F475" s="533"/>
      <c r="G475" s="61"/>
    </row>
    <row r="476" spans="1:7">
      <c r="A476" s="61"/>
      <c r="B476" s="532"/>
      <c r="C476" s="532"/>
      <c r="D476" s="532"/>
      <c r="E476" s="532"/>
      <c r="F476" s="533"/>
      <c r="G476" s="61"/>
    </row>
    <row r="477" spans="1:7">
      <c r="A477" s="61"/>
      <c r="B477" s="532"/>
      <c r="C477" s="532"/>
      <c r="D477" s="532"/>
      <c r="E477" s="532"/>
      <c r="F477" s="533"/>
      <c r="G477" s="61"/>
    </row>
    <row r="478" spans="1:7">
      <c r="A478" s="61"/>
      <c r="B478" s="532"/>
      <c r="C478" s="532"/>
      <c r="D478" s="532"/>
      <c r="E478" s="532"/>
      <c r="F478" s="533"/>
      <c r="G478" s="61"/>
    </row>
    <row r="479" spans="1:7">
      <c r="A479" s="61"/>
      <c r="B479" s="532"/>
      <c r="C479" s="532"/>
      <c r="D479" s="532"/>
      <c r="E479" s="532"/>
      <c r="F479" s="533"/>
      <c r="G479" s="61"/>
    </row>
    <row r="480" spans="1:7">
      <c r="A480" s="61"/>
      <c r="B480" s="532"/>
      <c r="C480" s="532"/>
      <c r="D480" s="532"/>
      <c r="E480" s="532"/>
      <c r="F480" s="533"/>
      <c r="G480" s="61"/>
    </row>
    <row r="481" spans="1:7">
      <c r="A481" s="61"/>
      <c r="B481" s="532"/>
      <c r="C481" s="532"/>
      <c r="D481" s="532"/>
      <c r="E481" s="532"/>
      <c r="F481" s="533"/>
      <c r="G481" s="61"/>
    </row>
    <row r="482" spans="1:7">
      <c r="A482" s="61"/>
      <c r="B482" s="532"/>
      <c r="C482" s="532"/>
      <c r="D482" s="532"/>
      <c r="E482" s="532"/>
      <c r="F482" s="533"/>
      <c r="G482" s="61"/>
    </row>
    <row r="483" spans="1:7">
      <c r="A483" s="61"/>
      <c r="B483" s="532"/>
      <c r="C483" s="532"/>
      <c r="D483" s="532"/>
      <c r="E483" s="532"/>
      <c r="F483" s="533"/>
      <c r="G483" s="61"/>
    </row>
    <row r="484" spans="1:7">
      <c r="A484" s="61"/>
      <c r="B484" s="532"/>
      <c r="C484" s="532"/>
      <c r="D484" s="532"/>
      <c r="E484" s="532"/>
      <c r="F484" s="533"/>
      <c r="G484" s="61"/>
    </row>
    <row r="485" spans="1:7">
      <c r="A485" s="61"/>
      <c r="B485" s="532"/>
      <c r="C485" s="532"/>
      <c r="D485" s="532"/>
      <c r="E485" s="532"/>
      <c r="F485" s="533"/>
      <c r="G485" s="61"/>
    </row>
    <row r="486" spans="1:7">
      <c r="A486" s="61"/>
      <c r="B486" s="532"/>
      <c r="C486" s="532"/>
      <c r="D486" s="532"/>
      <c r="E486" s="532"/>
      <c r="F486" s="533"/>
      <c r="G486" s="61"/>
    </row>
    <row r="487" spans="1:7">
      <c r="A487" s="61"/>
      <c r="B487" s="532"/>
      <c r="C487" s="532"/>
      <c r="D487" s="532"/>
      <c r="E487" s="532"/>
      <c r="F487" s="533"/>
      <c r="G487" s="61"/>
    </row>
    <row r="488" spans="1:7">
      <c r="A488" s="61"/>
      <c r="B488" s="532"/>
      <c r="C488" s="532"/>
      <c r="D488" s="532"/>
      <c r="E488" s="532"/>
      <c r="F488" s="533"/>
      <c r="G488" s="61"/>
    </row>
    <row r="489" spans="1:7">
      <c r="A489" s="61"/>
      <c r="B489" s="532"/>
      <c r="C489" s="532"/>
      <c r="D489" s="532"/>
      <c r="E489" s="532"/>
      <c r="F489" s="533"/>
      <c r="G489" s="61"/>
    </row>
    <row r="490" spans="1:7">
      <c r="A490" s="61"/>
      <c r="B490" s="532"/>
      <c r="C490" s="532"/>
      <c r="D490" s="532"/>
      <c r="E490" s="532"/>
      <c r="F490" s="533"/>
      <c r="G490" s="61"/>
    </row>
    <row r="491" spans="1:7">
      <c r="A491" s="61"/>
      <c r="B491" s="532"/>
      <c r="C491" s="532"/>
      <c r="D491" s="532"/>
      <c r="E491" s="532"/>
      <c r="F491" s="533"/>
      <c r="G491" s="61"/>
    </row>
    <row r="492" spans="1:7">
      <c r="A492" s="61"/>
      <c r="B492" s="532"/>
      <c r="C492" s="532"/>
      <c r="D492" s="532"/>
      <c r="E492" s="532"/>
      <c r="F492" s="533"/>
      <c r="G492" s="61"/>
    </row>
    <row r="493" spans="1:7">
      <c r="A493" s="61"/>
      <c r="B493" s="532"/>
      <c r="C493" s="532"/>
      <c r="D493" s="532"/>
      <c r="E493" s="532"/>
      <c r="F493" s="533"/>
      <c r="G493" s="61"/>
    </row>
    <row r="494" spans="1:7">
      <c r="A494" s="61"/>
      <c r="B494" s="532"/>
      <c r="C494" s="532"/>
      <c r="D494" s="532"/>
      <c r="E494" s="532"/>
      <c r="F494" s="533"/>
      <c r="G494" s="61"/>
    </row>
    <row r="495" spans="1:7">
      <c r="A495" s="61"/>
      <c r="B495" s="532"/>
      <c r="C495" s="532"/>
      <c r="D495" s="532"/>
      <c r="E495" s="532"/>
      <c r="F495" s="533"/>
      <c r="G495" s="61"/>
    </row>
    <row r="496" spans="1:7">
      <c r="A496" s="61"/>
      <c r="B496" s="532"/>
      <c r="C496" s="532"/>
      <c r="D496" s="532"/>
      <c r="E496" s="532"/>
      <c r="F496" s="533"/>
      <c r="G496" s="61"/>
    </row>
    <row r="497" spans="1:7">
      <c r="A497" s="61"/>
      <c r="B497" s="532"/>
      <c r="C497" s="532"/>
      <c r="D497" s="532"/>
      <c r="E497" s="532"/>
      <c r="F497" s="533"/>
      <c r="G497" s="61"/>
    </row>
    <row r="498" spans="1:7">
      <c r="A498" s="61"/>
      <c r="B498" s="532"/>
      <c r="C498" s="532"/>
      <c r="D498" s="532"/>
      <c r="E498" s="532"/>
      <c r="F498" s="533"/>
      <c r="G498" s="61"/>
    </row>
    <row r="499" spans="1:7">
      <c r="A499" s="61"/>
      <c r="B499" s="532"/>
      <c r="C499" s="532"/>
      <c r="D499" s="532"/>
      <c r="E499" s="532"/>
      <c r="F499" s="533"/>
      <c r="G499" s="61"/>
    </row>
    <row r="500" spans="1:7">
      <c r="A500" s="61"/>
      <c r="B500" s="532"/>
      <c r="C500" s="532"/>
      <c r="D500" s="532"/>
      <c r="E500" s="532"/>
      <c r="F500" s="533"/>
      <c r="G500" s="61"/>
    </row>
    <row r="501" spans="1:7">
      <c r="A501" s="61"/>
      <c r="B501" s="532"/>
      <c r="C501" s="532"/>
      <c r="D501" s="532"/>
      <c r="E501" s="532"/>
      <c r="F501" s="533"/>
      <c r="G501" s="61"/>
    </row>
    <row r="502" spans="1:7">
      <c r="A502" s="61"/>
      <c r="B502" s="532"/>
      <c r="C502" s="532"/>
      <c r="D502" s="532"/>
      <c r="E502" s="532"/>
      <c r="F502" s="533"/>
      <c r="G502" s="61"/>
    </row>
    <row r="503" spans="1:7">
      <c r="A503" s="61"/>
      <c r="B503" s="532"/>
      <c r="C503" s="532"/>
      <c r="D503" s="532"/>
      <c r="E503" s="532"/>
      <c r="F503" s="533"/>
      <c r="G503" s="61"/>
    </row>
    <row r="504" spans="1:7">
      <c r="A504" s="61"/>
      <c r="B504" s="532"/>
      <c r="C504" s="532"/>
      <c r="D504" s="532"/>
      <c r="E504" s="532"/>
      <c r="F504" s="533"/>
      <c r="G504" s="61"/>
    </row>
    <row r="505" spans="1:7">
      <c r="A505" s="61"/>
      <c r="B505" s="532"/>
      <c r="C505" s="532"/>
      <c r="D505" s="532"/>
      <c r="E505" s="532"/>
      <c r="F505" s="533"/>
      <c r="G505" s="61"/>
    </row>
    <row r="506" spans="1:7">
      <c r="A506" s="61"/>
      <c r="B506" s="532"/>
      <c r="C506" s="532"/>
      <c r="D506" s="532"/>
      <c r="E506" s="532"/>
      <c r="F506" s="533"/>
      <c r="G506" s="61"/>
    </row>
    <row r="507" spans="1:7">
      <c r="A507" s="61"/>
      <c r="B507" s="532"/>
      <c r="C507" s="532"/>
      <c r="D507" s="532"/>
      <c r="E507" s="532"/>
      <c r="F507" s="533"/>
      <c r="G507" s="61"/>
    </row>
    <row r="508" spans="1:7">
      <c r="A508" s="61"/>
      <c r="B508" s="532"/>
      <c r="C508" s="532"/>
      <c r="D508" s="532"/>
      <c r="E508" s="532"/>
      <c r="F508" s="533"/>
      <c r="G508" s="61"/>
    </row>
    <row r="509" spans="1:7">
      <c r="A509" s="61"/>
      <c r="B509" s="532"/>
      <c r="C509" s="532"/>
      <c r="D509" s="532"/>
      <c r="E509" s="532"/>
      <c r="F509" s="533"/>
      <c r="G509" s="61"/>
    </row>
    <row r="510" spans="1:7">
      <c r="A510" s="61"/>
      <c r="B510" s="532"/>
      <c r="C510" s="532"/>
      <c r="D510" s="532"/>
      <c r="E510" s="532"/>
      <c r="F510" s="533"/>
      <c r="G510" s="61"/>
    </row>
    <row r="511" spans="1:7">
      <c r="A511" s="61"/>
      <c r="B511" s="532"/>
      <c r="C511" s="532"/>
      <c r="D511" s="532"/>
      <c r="E511" s="532"/>
      <c r="F511" s="533"/>
      <c r="G511" s="61"/>
    </row>
    <row r="512" spans="1:7">
      <c r="A512" s="61"/>
      <c r="B512" s="532"/>
      <c r="C512" s="532"/>
      <c r="D512" s="532"/>
      <c r="E512" s="532"/>
      <c r="F512" s="533"/>
      <c r="G512" s="61"/>
    </row>
    <row r="513" spans="1:7">
      <c r="A513" s="61"/>
      <c r="B513" s="532"/>
      <c r="C513" s="532"/>
      <c r="D513" s="532"/>
      <c r="E513" s="532"/>
      <c r="F513" s="533"/>
      <c r="G513" s="61"/>
    </row>
    <row r="514" spans="1:7">
      <c r="A514" s="61"/>
      <c r="B514" s="532"/>
      <c r="C514" s="532"/>
      <c r="D514" s="532"/>
      <c r="E514" s="532"/>
      <c r="F514" s="533"/>
      <c r="G514" s="61"/>
    </row>
    <row r="515" spans="1:7">
      <c r="A515" s="61"/>
      <c r="B515" s="532"/>
      <c r="C515" s="532"/>
      <c r="D515" s="532"/>
      <c r="E515" s="532"/>
      <c r="F515" s="533"/>
      <c r="G515" s="61"/>
    </row>
    <row r="516" spans="1:7">
      <c r="A516" s="61"/>
      <c r="B516" s="532"/>
      <c r="C516" s="532"/>
      <c r="D516" s="532"/>
      <c r="E516" s="532"/>
      <c r="F516" s="533"/>
      <c r="G516" s="61"/>
    </row>
    <row r="517" spans="1:7">
      <c r="A517" s="61"/>
      <c r="B517" s="532"/>
      <c r="C517" s="532"/>
      <c r="D517" s="532"/>
      <c r="E517" s="532"/>
      <c r="F517" s="533"/>
      <c r="G517" s="61"/>
    </row>
    <row r="518" spans="1:7">
      <c r="A518" s="61"/>
      <c r="B518" s="532"/>
      <c r="C518" s="532"/>
      <c r="D518" s="532"/>
      <c r="E518" s="532"/>
      <c r="F518" s="533"/>
      <c r="G518" s="61"/>
    </row>
    <row r="519" spans="1:7">
      <c r="A519" s="61"/>
      <c r="B519" s="532"/>
      <c r="C519" s="532"/>
      <c r="D519" s="532"/>
      <c r="E519" s="532"/>
      <c r="F519" s="533"/>
      <c r="G519" s="61"/>
    </row>
    <row r="520" spans="1:7">
      <c r="A520" s="61"/>
      <c r="B520" s="532"/>
      <c r="C520" s="532"/>
      <c r="D520" s="532"/>
      <c r="E520" s="532"/>
      <c r="F520" s="533"/>
      <c r="G520" s="61"/>
    </row>
    <row r="521" spans="1:7">
      <c r="A521" s="61"/>
      <c r="B521" s="532"/>
      <c r="C521" s="532"/>
      <c r="D521" s="532"/>
      <c r="E521" s="532"/>
      <c r="F521" s="533"/>
      <c r="G521" s="61"/>
    </row>
    <row r="522" spans="1:7">
      <c r="A522" s="61"/>
      <c r="B522" s="532"/>
      <c r="C522" s="532"/>
      <c r="D522" s="532"/>
      <c r="E522" s="532"/>
      <c r="F522" s="533"/>
      <c r="G522" s="61"/>
    </row>
    <row r="523" spans="1:7">
      <c r="A523" s="61"/>
      <c r="B523" s="532"/>
      <c r="C523" s="532"/>
      <c r="D523" s="532"/>
      <c r="E523" s="532"/>
      <c r="F523" s="533"/>
      <c r="G523" s="61"/>
    </row>
    <row r="524" spans="1:7">
      <c r="A524" s="61"/>
      <c r="B524" s="532"/>
      <c r="C524" s="532"/>
      <c r="D524" s="532"/>
      <c r="E524" s="532"/>
      <c r="F524" s="533"/>
      <c r="G524" s="61"/>
    </row>
    <row r="525" spans="1:7">
      <c r="A525" s="61"/>
      <c r="B525" s="532"/>
      <c r="C525" s="532"/>
      <c r="D525" s="532"/>
      <c r="E525" s="532"/>
      <c r="F525" s="533"/>
      <c r="G525" s="61"/>
    </row>
    <row r="526" spans="1:7">
      <c r="A526" s="61"/>
      <c r="B526" s="532"/>
      <c r="C526" s="532"/>
      <c r="D526" s="532"/>
      <c r="E526" s="532"/>
      <c r="F526" s="533"/>
      <c r="G526" s="61"/>
    </row>
    <row r="527" spans="1:7">
      <c r="A527" s="61"/>
      <c r="B527" s="532"/>
      <c r="C527" s="532"/>
      <c r="D527" s="532"/>
      <c r="E527" s="532"/>
      <c r="F527" s="533"/>
      <c r="G527" s="61"/>
    </row>
    <row r="528" spans="1:7">
      <c r="A528" s="61"/>
      <c r="B528" s="532"/>
      <c r="C528" s="532"/>
      <c r="D528" s="532"/>
      <c r="E528" s="532"/>
      <c r="F528" s="533"/>
      <c r="G528" s="61"/>
    </row>
    <row r="529" spans="1:7">
      <c r="A529" s="61"/>
      <c r="B529" s="532"/>
      <c r="C529" s="532"/>
      <c r="D529" s="532"/>
      <c r="E529" s="532"/>
      <c r="F529" s="533"/>
      <c r="G529" s="61"/>
    </row>
    <row r="530" spans="1:7">
      <c r="A530" s="61"/>
      <c r="B530" s="532"/>
      <c r="C530" s="532"/>
      <c r="D530" s="532"/>
      <c r="E530" s="532"/>
      <c r="F530" s="533"/>
      <c r="G530" s="61"/>
    </row>
    <row r="531" spans="1:7">
      <c r="A531" s="61"/>
      <c r="B531" s="532"/>
      <c r="C531" s="532"/>
      <c r="D531" s="532"/>
      <c r="E531" s="532"/>
      <c r="F531" s="533"/>
      <c r="G531" s="61"/>
    </row>
    <row r="532" spans="1:7">
      <c r="A532" s="61"/>
      <c r="B532" s="532"/>
      <c r="C532" s="532"/>
      <c r="D532" s="532"/>
      <c r="E532" s="532"/>
      <c r="F532" s="533"/>
      <c r="G532" s="61"/>
    </row>
    <row r="533" spans="1:7">
      <c r="A533" s="61"/>
      <c r="B533" s="532"/>
      <c r="C533" s="532"/>
      <c r="D533" s="532"/>
      <c r="E533" s="532"/>
      <c r="F533" s="533"/>
      <c r="G533" s="61"/>
    </row>
    <row r="534" spans="1:7">
      <c r="A534" s="61"/>
      <c r="B534" s="532"/>
      <c r="C534" s="532"/>
      <c r="D534" s="532"/>
      <c r="E534" s="532"/>
      <c r="F534" s="533"/>
      <c r="G534" s="61"/>
    </row>
    <row r="535" spans="1:7">
      <c r="A535" s="61"/>
      <c r="B535" s="532"/>
      <c r="C535" s="532"/>
      <c r="D535" s="532"/>
      <c r="E535" s="532"/>
      <c r="F535" s="533"/>
      <c r="G535" s="61"/>
    </row>
    <row r="536" spans="1:7">
      <c r="A536" s="61"/>
      <c r="B536" s="532"/>
      <c r="C536" s="532"/>
      <c r="D536" s="532"/>
      <c r="E536" s="532"/>
      <c r="F536" s="533"/>
      <c r="G536" s="61"/>
    </row>
    <row r="537" spans="1:7">
      <c r="A537" s="61"/>
      <c r="B537" s="532"/>
      <c r="C537" s="532"/>
      <c r="D537" s="532"/>
      <c r="E537" s="532"/>
      <c r="F537" s="533"/>
      <c r="G537" s="61"/>
    </row>
    <row r="538" spans="1:7">
      <c r="A538" s="61"/>
      <c r="B538" s="532"/>
      <c r="C538" s="532"/>
      <c r="D538" s="532"/>
      <c r="E538" s="532"/>
      <c r="F538" s="533"/>
      <c r="G538" s="61"/>
    </row>
    <row r="539" spans="1:7">
      <c r="A539" s="61"/>
      <c r="B539" s="532"/>
      <c r="C539" s="532"/>
      <c r="D539" s="532"/>
      <c r="E539" s="532"/>
      <c r="F539" s="533"/>
      <c r="G539" s="61"/>
    </row>
    <row r="540" spans="1:7">
      <c r="A540" s="61"/>
      <c r="B540" s="532"/>
      <c r="C540" s="532"/>
      <c r="D540" s="532"/>
      <c r="E540" s="532"/>
      <c r="F540" s="533"/>
      <c r="G540" s="61"/>
    </row>
    <row r="541" spans="1:7">
      <c r="A541" s="61"/>
      <c r="B541" s="532"/>
      <c r="C541" s="532"/>
      <c r="D541" s="532"/>
      <c r="E541" s="532"/>
      <c r="F541" s="533"/>
      <c r="G541" s="61"/>
    </row>
    <row r="542" spans="1:7">
      <c r="A542" s="61"/>
      <c r="B542" s="532"/>
      <c r="C542" s="532"/>
      <c r="D542" s="532"/>
      <c r="E542" s="532"/>
      <c r="F542" s="533"/>
      <c r="G542" s="61"/>
    </row>
    <row r="543" spans="1:7">
      <c r="A543" s="61"/>
      <c r="B543" s="532"/>
      <c r="C543" s="532"/>
      <c r="D543" s="532"/>
      <c r="E543" s="532"/>
      <c r="F543" s="533"/>
      <c r="G543" s="61"/>
    </row>
    <row r="544" spans="1:7">
      <c r="A544" s="61"/>
      <c r="B544" s="532"/>
      <c r="C544" s="532"/>
      <c r="D544" s="532"/>
      <c r="E544" s="532"/>
      <c r="F544" s="533"/>
      <c r="G544" s="61"/>
    </row>
    <row r="545" spans="1:7">
      <c r="A545" s="61"/>
      <c r="B545" s="532"/>
      <c r="C545" s="532"/>
      <c r="D545" s="532"/>
      <c r="E545" s="532"/>
      <c r="F545" s="533"/>
      <c r="G545" s="61"/>
    </row>
    <row r="546" spans="1:7">
      <c r="A546" s="61"/>
      <c r="B546" s="532"/>
      <c r="C546" s="532"/>
      <c r="D546" s="532"/>
      <c r="E546" s="532"/>
      <c r="F546" s="533"/>
      <c r="G546" s="61"/>
    </row>
    <row r="547" spans="1:7">
      <c r="A547" s="61"/>
      <c r="B547" s="532"/>
      <c r="C547" s="532"/>
      <c r="D547" s="532"/>
      <c r="E547" s="532"/>
      <c r="F547" s="533"/>
      <c r="G547" s="61"/>
    </row>
    <row r="548" spans="1:7">
      <c r="A548" s="61"/>
      <c r="B548" s="532"/>
      <c r="C548" s="532"/>
      <c r="D548" s="532"/>
      <c r="E548" s="532"/>
      <c r="F548" s="533"/>
      <c r="G548" s="61"/>
    </row>
    <row r="549" spans="1:7">
      <c r="A549" s="61"/>
      <c r="B549" s="532"/>
      <c r="C549" s="532"/>
      <c r="D549" s="532"/>
      <c r="E549" s="532"/>
      <c r="F549" s="533"/>
      <c r="G549" s="61"/>
    </row>
    <row r="550" spans="1:7">
      <c r="A550" s="61"/>
      <c r="B550" s="532"/>
      <c r="C550" s="532"/>
      <c r="D550" s="532"/>
      <c r="E550" s="532"/>
      <c r="F550" s="533"/>
      <c r="G550" s="61"/>
    </row>
    <row r="551" spans="1:7">
      <c r="A551" s="61"/>
      <c r="B551" s="532"/>
      <c r="C551" s="532"/>
      <c r="D551" s="532"/>
      <c r="E551" s="532"/>
      <c r="F551" s="533"/>
      <c r="G551" s="61"/>
    </row>
    <row r="552" spans="1:7">
      <c r="A552" s="61"/>
      <c r="B552" s="532"/>
      <c r="C552" s="532"/>
      <c r="D552" s="532"/>
      <c r="E552" s="532"/>
      <c r="F552" s="533"/>
      <c r="G552" s="61"/>
    </row>
    <row r="553" spans="1:7">
      <c r="A553" s="61"/>
      <c r="B553" s="532"/>
      <c r="C553" s="532"/>
      <c r="D553" s="532"/>
      <c r="E553" s="532"/>
      <c r="F553" s="533"/>
      <c r="G553" s="61"/>
    </row>
    <row r="554" spans="1:7">
      <c r="A554" s="61"/>
      <c r="B554" s="532"/>
      <c r="C554" s="532"/>
      <c r="D554" s="532"/>
      <c r="E554" s="532"/>
      <c r="F554" s="533"/>
      <c r="G554" s="61"/>
    </row>
    <row r="555" spans="1:7">
      <c r="A555" s="61"/>
      <c r="B555" s="532"/>
      <c r="C555" s="532"/>
      <c r="D555" s="532"/>
      <c r="E555" s="532"/>
      <c r="F555" s="533"/>
      <c r="G555" s="61"/>
    </row>
    <row r="556" spans="1:7">
      <c r="A556" s="61"/>
      <c r="B556" s="532"/>
      <c r="C556" s="532"/>
      <c r="D556" s="532"/>
      <c r="E556" s="532"/>
      <c r="F556" s="533"/>
      <c r="G556" s="61"/>
    </row>
    <row r="557" spans="1:7">
      <c r="A557" s="61"/>
      <c r="B557" s="532"/>
      <c r="C557" s="532"/>
      <c r="D557" s="532"/>
      <c r="E557" s="532"/>
      <c r="F557" s="533"/>
      <c r="G557" s="61"/>
    </row>
    <row r="558" spans="1:7">
      <c r="A558" s="61"/>
      <c r="B558" s="532"/>
      <c r="C558" s="532"/>
      <c r="D558" s="532"/>
      <c r="E558" s="532"/>
      <c r="F558" s="533"/>
      <c r="G558" s="61"/>
    </row>
    <row r="559" spans="1:7">
      <c r="A559" s="61"/>
      <c r="B559" s="532"/>
      <c r="C559" s="532"/>
      <c r="D559" s="532"/>
      <c r="E559" s="532"/>
      <c r="F559" s="533"/>
      <c r="G559" s="61"/>
    </row>
    <row r="560" spans="1:7">
      <c r="A560" s="61"/>
      <c r="B560" s="532"/>
      <c r="C560" s="532"/>
      <c r="D560" s="532"/>
      <c r="E560" s="532"/>
      <c r="F560" s="533"/>
      <c r="G560" s="61"/>
    </row>
    <row r="561" spans="1:7">
      <c r="A561" s="61"/>
      <c r="B561" s="532"/>
      <c r="C561" s="532"/>
      <c r="D561" s="532"/>
      <c r="E561" s="532"/>
      <c r="F561" s="533"/>
      <c r="G561" s="61"/>
    </row>
    <row r="562" spans="1:7">
      <c r="A562" s="61"/>
      <c r="B562" s="532"/>
      <c r="C562" s="532"/>
      <c r="D562" s="532"/>
      <c r="E562" s="532"/>
      <c r="F562" s="533"/>
      <c r="G562" s="61"/>
    </row>
    <row r="563" spans="1:7">
      <c r="A563" s="61"/>
      <c r="B563" s="532"/>
      <c r="C563" s="532"/>
      <c r="D563" s="532"/>
      <c r="E563" s="532"/>
      <c r="F563" s="533"/>
      <c r="G563" s="61"/>
    </row>
    <row r="564" spans="1:7">
      <c r="A564" s="61"/>
      <c r="B564" s="532"/>
      <c r="C564" s="532"/>
      <c r="D564" s="532"/>
      <c r="E564" s="532"/>
      <c r="F564" s="533"/>
      <c r="G564" s="61"/>
    </row>
    <row r="565" spans="1:7">
      <c r="A565" s="61"/>
      <c r="B565" s="532"/>
      <c r="C565" s="532"/>
      <c r="D565" s="532"/>
      <c r="E565" s="532"/>
      <c r="F565" s="533"/>
      <c r="G565" s="61"/>
    </row>
    <row r="566" spans="1:7">
      <c r="A566" s="61"/>
      <c r="B566" s="532"/>
      <c r="C566" s="532"/>
      <c r="D566" s="532"/>
      <c r="E566" s="532"/>
      <c r="F566" s="533"/>
      <c r="G566" s="61"/>
    </row>
    <row r="567" spans="1:7">
      <c r="A567" s="61"/>
      <c r="B567" s="532"/>
      <c r="C567" s="532"/>
      <c r="D567" s="532"/>
      <c r="E567" s="532"/>
      <c r="F567" s="533"/>
      <c r="G567" s="61"/>
    </row>
    <row r="568" spans="1:7">
      <c r="A568" s="61"/>
      <c r="B568" s="532"/>
      <c r="C568" s="532"/>
      <c r="D568" s="532"/>
      <c r="E568" s="532"/>
      <c r="F568" s="533"/>
      <c r="G568" s="61"/>
    </row>
    <row r="569" spans="1:7">
      <c r="A569" s="61"/>
      <c r="B569" s="532"/>
      <c r="C569" s="532"/>
      <c r="D569" s="532"/>
      <c r="E569" s="532"/>
      <c r="F569" s="533"/>
      <c r="G569" s="61"/>
    </row>
    <row r="570" spans="1:7">
      <c r="A570" s="61"/>
      <c r="B570" s="532"/>
      <c r="C570" s="532"/>
      <c r="D570" s="532"/>
      <c r="E570" s="532"/>
      <c r="F570" s="533"/>
      <c r="G570" s="61"/>
    </row>
    <row r="571" spans="1:7">
      <c r="A571" s="61"/>
      <c r="B571" s="532"/>
      <c r="C571" s="532"/>
      <c r="D571" s="532"/>
      <c r="E571" s="532"/>
      <c r="F571" s="533"/>
      <c r="G571" s="61"/>
    </row>
    <row r="572" spans="1:7">
      <c r="A572" s="61"/>
      <c r="B572" s="532"/>
      <c r="C572" s="532"/>
      <c r="D572" s="532"/>
      <c r="E572" s="532"/>
      <c r="F572" s="533"/>
      <c r="G572" s="61"/>
    </row>
    <row r="573" spans="1:7">
      <c r="A573" s="61"/>
      <c r="B573" s="532"/>
      <c r="C573" s="532"/>
      <c r="D573" s="532"/>
      <c r="E573" s="532"/>
      <c r="F573" s="533"/>
      <c r="G573" s="61"/>
    </row>
    <row r="574" spans="1:7">
      <c r="A574" s="61"/>
      <c r="B574" s="532"/>
      <c r="C574" s="532"/>
      <c r="D574" s="532"/>
      <c r="E574" s="532"/>
      <c r="F574" s="533"/>
      <c r="G574" s="61"/>
    </row>
    <row r="575" spans="1:7">
      <c r="A575" s="61"/>
      <c r="B575" s="532"/>
      <c r="C575" s="532"/>
      <c r="D575" s="532"/>
      <c r="E575" s="532"/>
      <c r="F575" s="533"/>
      <c r="G575" s="61"/>
    </row>
    <row r="576" spans="1:7">
      <c r="A576" s="61"/>
      <c r="B576" s="532"/>
      <c r="C576" s="532"/>
      <c r="D576" s="532"/>
      <c r="E576" s="532"/>
      <c r="F576" s="533"/>
      <c r="G576" s="61"/>
    </row>
    <row r="577" spans="1:7">
      <c r="A577" s="61"/>
      <c r="B577" s="532"/>
      <c r="C577" s="532"/>
      <c r="D577" s="532"/>
      <c r="E577" s="532"/>
      <c r="F577" s="533"/>
      <c r="G577" s="61"/>
    </row>
    <row r="578" spans="1:7">
      <c r="A578" s="61"/>
      <c r="B578" s="532"/>
      <c r="C578" s="532"/>
      <c r="D578" s="532"/>
      <c r="E578" s="532"/>
      <c r="F578" s="533"/>
      <c r="G578" s="61"/>
    </row>
    <row r="579" spans="1:7">
      <c r="A579" s="61"/>
      <c r="B579" s="532"/>
      <c r="C579" s="532"/>
      <c r="D579" s="532"/>
      <c r="E579" s="532"/>
      <c r="F579" s="533"/>
      <c r="G579" s="61"/>
    </row>
    <row r="580" spans="1:7">
      <c r="A580" s="61"/>
      <c r="B580" s="532"/>
      <c r="C580" s="532"/>
      <c r="D580" s="532"/>
      <c r="E580" s="532"/>
      <c r="F580" s="533"/>
      <c r="G580" s="61"/>
    </row>
    <row r="581" spans="1:7">
      <c r="A581" s="61"/>
      <c r="B581" s="532"/>
      <c r="C581" s="532"/>
      <c r="D581" s="532"/>
      <c r="E581" s="532"/>
      <c r="F581" s="533"/>
      <c r="G581" s="61"/>
    </row>
    <row r="582" spans="1:7">
      <c r="A582" s="61"/>
      <c r="B582" s="532"/>
      <c r="C582" s="532"/>
      <c r="D582" s="532"/>
      <c r="E582" s="532"/>
      <c r="F582" s="533"/>
      <c r="G582" s="61"/>
    </row>
    <row r="583" spans="1:7">
      <c r="A583" s="61"/>
      <c r="B583" s="532"/>
      <c r="C583" s="532"/>
      <c r="D583" s="532"/>
      <c r="E583" s="532"/>
      <c r="F583" s="533"/>
      <c r="G583" s="61"/>
    </row>
    <row r="584" spans="1:7">
      <c r="A584" s="61"/>
      <c r="B584" s="532"/>
      <c r="C584" s="532"/>
      <c r="D584" s="532"/>
      <c r="E584" s="532"/>
      <c r="F584" s="533"/>
      <c r="G584" s="61"/>
    </row>
    <row r="585" spans="1:7">
      <c r="A585" s="61"/>
      <c r="B585" s="532"/>
      <c r="C585" s="532"/>
      <c r="D585" s="532"/>
      <c r="E585" s="532"/>
      <c r="F585" s="533"/>
      <c r="G585" s="61"/>
    </row>
    <row r="586" spans="1:7">
      <c r="A586" s="61"/>
      <c r="B586" s="532"/>
      <c r="C586" s="532"/>
      <c r="D586" s="532"/>
      <c r="E586" s="532"/>
      <c r="F586" s="533"/>
      <c r="G586" s="61"/>
    </row>
    <row r="587" spans="1:7">
      <c r="A587" s="61"/>
      <c r="B587" s="532"/>
      <c r="C587" s="532"/>
      <c r="D587" s="532"/>
      <c r="E587" s="532"/>
      <c r="F587" s="533"/>
      <c r="G587" s="61"/>
    </row>
    <row r="588" spans="1:7">
      <c r="A588" s="61"/>
      <c r="B588" s="532"/>
      <c r="C588" s="532"/>
      <c r="D588" s="532"/>
      <c r="E588" s="532"/>
      <c r="F588" s="533"/>
      <c r="G588" s="61"/>
    </row>
    <row r="589" spans="1:7">
      <c r="A589" s="61"/>
      <c r="B589" s="532"/>
      <c r="C589" s="532"/>
      <c r="D589" s="532"/>
      <c r="E589" s="532"/>
      <c r="F589" s="533"/>
      <c r="G589" s="61"/>
    </row>
    <row r="590" spans="1:7">
      <c r="A590" s="61"/>
      <c r="B590" s="532"/>
      <c r="C590" s="532"/>
      <c r="D590" s="532"/>
      <c r="E590" s="532"/>
      <c r="F590" s="533"/>
      <c r="G590" s="61"/>
    </row>
    <row r="591" spans="1:7">
      <c r="A591" s="61"/>
      <c r="B591" s="532"/>
      <c r="C591" s="532"/>
      <c r="D591" s="532"/>
      <c r="E591" s="532"/>
      <c r="F591" s="533"/>
      <c r="G591" s="61"/>
    </row>
    <row r="592" spans="1:7">
      <c r="A592" s="61"/>
      <c r="B592" s="532"/>
      <c r="C592" s="532"/>
      <c r="D592" s="532"/>
      <c r="E592" s="532"/>
      <c r="F592" s="533"/>
      <c r="G592" s="61"/>
    </row>
    <row r="593" spans="1:7">
      <c r="A593" s="61"/>
      <c r="B593" s="532"/>
      <c r="C593" s="532"/>
      <c r="D593" s="532"/>
      <c r="E593" s="532"/>
      <c r="F593" s="533"/>
      <c r="G593" s="61"/>
    </row>
    <row r="594" spans="1:7">
      <c r="A594" s="61"/>
      <c r="B594" s="532"/>
      <c r="C594" s="532"/>
      <c r="D594" s="532"/>
      <c r="E594" s="532"/>
      <c r="F594" s="533"/>
      <c r="G594" s="61"/>
    </row>
    <row r="595" spans="1:7">
      <c r="A595" s="61"/>
      <c r="B595" s="532"/>
      <c r="C595" s="532"/>
      <c r="D595" s="532"/>
      <c r="E595" s="532"/>
      <c r="F595" s="533"/>
      <c r="G595" s="61"/>
    </row>
    <row r="596" spans="1:7">
      <c r="A596" s="61"/>
      <c r="B596" s="532"/>
      <c r="C596" s="532"/>
      <c r="D596" s="532"/>
      <c r="E596" s="532"/>
      <c r="F596" s="533"/>
      <c r="G596" s="61"/>
    </row>
    <row r="597" spans="1:7">
      <c r="A597" s="61"/>
      <c r="B597" s="532"/>
      <c r="C597" s="532"/>
      <c r="D597" s="532"/>
      <c r="E597" s="532"/>
      <c r="F597" s="533"/>
      <c r="G597" s="61"/>
    </row>
    <row r="598" spans="1:7">
      <c r="A598" s="61"/>
      <c r="B598" s="532"/>
      <c r="C598" s="532"/>
      <c r="D598" s="532"/>
      <c r="E598" s="532"/>
      <c r="F598" s="533"/>
      <c r="G598" s="61"/>
    </row>
    <row r="599" spans="1:7">
      <c r="A599" s="61"/>
      <c r="B599" s="532"/>
      <c r="C599" s="532"/>
      <c r="D599" s="532"/>
      <c r="E599" s="532"/>
      <c r="F599" s="533"/>
      <c r="G599" s="61"/>
    </row>
    <row r="600" spans="1:7">
      <c r="A600" s="61"/>
      <c r="B600" s="532"/>
      <c r="C600" s="532"/>
      <c r="D600" s="532"/>
      <c r="E600" s="532"/>
      <c r="F600" s="533"/>
      <c r="G600" s="61"/>
    </row>
    <row r="601" spans="1:7">
      <c r="A601" s="61"/>
      <c r="B601" s="532"/>
      <c r="C601" s="532"/>
      <c r="D601" s="532"/>
      <c r="E601" s="532"/>
      <c r="F601" s="533"/>
      <c r="G601" s="61"/>
    </row>
    <row r="602" spans="1:7">
      <c r="A602" s="61"/>
      <c r="B602" s="532"/>
      <c r="C602" s="532"/>
      <c r="D602" s="532"/>
      <c r="E602" s="532"/>
      <c r="F602" s="533"/>
      <c r="G602" s="61"/>
    </row>
    <row r="603" spans="1:7">
      <c r="A603" s="61"/>
      <c r="B603" s="532"/>
      <c r="C603" s="532"/>
      <c r="D603" s="532"/>
      <c r="E603" s="532"/>
      <c r="F603" s="533"/>
      <c r="G603" s="61"/>
    </row>
    <row r="604" spans="1:7">
      <c r="A604" s="61"/>
      <c r="B604" s="532"/>
      <c r="C604" s="532"/>
      <c r="D604" s="532"/>
      <c r="E604" s="532"/>
      <c r="F604" s="533"/>
      <c r="G604" s="61"/>
    </row>
    <row r="605" spans="1:7">
      <c r="A605" s="61"/>
      <c r="B605" s="532"/>
      <c r="C605" s="532"/>
      <c r="D605" s="532"/>
      <c r="E605" s="532"/>
      <c r="F605" s="533"/>
      <c r="G605" s="61"/>
    </row>
    <row r="606" spans="1:7">
      <c r="A606" s="61"/>
      <c r="B606" s="532"/>
      <c r="C606" s="532"/>
      <c r="D606" s="532"/>
      <c r="E606" s="532"/>
      <c r="F606" s="533"/>
      <c r="G606" s="61"/>
    </row>
    <row r="607" spans="1:7">
      <c r="A607" s="61"/>
      <c r="B607" s="532"/>
      <c r="C607" s="532"/>
      <c r="D607" s="532"/>
      <c r="E607" s="532"/>
      <c r="F607" s="533"/>
      <c r="G607" s="61"/>
    </row>
    <row r="608" spans="1:7">
      <c r="A608" s="61"/>
      <c r="B608" s="532"/>
      <c r="C608" s="532"/>
      <c r="D608" s="532"/>
      <c r="E608" s="532"/>
      <c r="F608" s="533"/>
      <c r="G608" s="61"/>
    </row>
    <row r="609" spans="1:7">
      <c r="A609" s="61"/>
      <c r="B609" s="532"/>
      <c r="C609" s="532"/>
      <c r="D609" s="532"/>
      <c r="E609" s="532"/>
      <c r="F609" s="533"/>
      <c r="G609" s="61"/>
    </row>
    <row r="610" spans="1:7">
      <c r="A610" s="61"/>
      <c r="B610" s="532"/>
      <c r="C610" s="532"/>
      <c r="D610" s="532"/>
      <c r="E610" s="532"/>
      <c r="F610" s="533"/>
      <c r="G610" s="61"/>
    </row>
    <row r="611" spans="1:7">
      <c r="A611" s="61"/>
      <c r="B611" s="532"/>
      <c r="C611" s="532"/>
      <c r="D611" s="532"/>
      <c r="E611" s="532"/>
      <c r="F611" s="533"/>
      <c r="G611" s="61"/>
    </row>
    <row r="612" spans="1:7">
      <c r="A612" s="61"/>
      <c r="B612" s="532"/>
      <c r="C612" s="532"/>
      <c r="D612" s="532"/>
      <c r="E612" s="532"/>
      <c r="F612" s="533"/>
      <c r="G612" s="61"/>
    </row>
    <row r="613" spans="1:7">
      <c r="A613" s="61"/>
      <c r="B613" s="532"/>
      <c r="C613" s="532"/>
      <c r="D613" s="532"/>
      <c r="E613" s="532"/>
      <c r="F613" s="533"/>
      <c r="G613" s="61"/>
    </row>
    <row r="614" spans="1:7">
      <c r="A614" s="61"/>
      <c r="B614" s="532"/>
      <c r="C614" s="532"/>
      <c r="D614" s="532"/>
      <c r="E614" s="532"/>
      <c r="F614" s="533"/>
      <c r="G614" s="61"/>
    </row>
    <row r="615" spans="1:7">
      <c r="A615" s="61"/>
      <c r="B615" s="532"/>
      <c r="C615" s="532"/>
      <c r="D615" s="532"/>
      <c r="E615" s="532"/>
      <c r="F615" s="533"/>
      <c r="G615" s="61"/>
    </row>
    <row r="616" spans="1:7">
      <c r="A616" s="61"/>
      <c r="B616" s="532"/>
      <c r="C616" s="532"/>
      <c r="D616" s="532"/>
      <c r="E616" s="532"/>
      <c r="F616" s="533"/>
      <c r="G616" s="61"/>
    </row>
    <row r="617" spans="1:7">
      <c r="A617" s="61"/>
      <c r="B617" s="532"/>
      <c r="C617" s="532"/>
      <c r="D617" s="532"/>
      <c r="E617" s="532"/>
      <c r="F617" s="533"/>
      <c r="G617" s="61"/>
    </row>
    <row r="618" spans="1:7">
      <c r="A618" s="61"/>
      <c r="B618" s="532"/>
      <c r="C618" s="532"/>
      <c r="D618" s="532"/>
      <c r="E618" s="532"/>
      <c r="F618" s="533"/>
      <c r="G618" s="61"/>
    </row>
    <row r="619" spans="1:7">
      <c r="A619" s="61"/>
      <c r="B619" s="532"/>
      <c r="C619" s="532"/>
      <c r="D619" s="532"/>
      <c r="E619" s="532"/>
      <c r="F619" s="533"/>
      <c r="G619" s="61"/>
    </row>
    <row r="620" spans="1:7">
      <c r="A620" s="61"/>
      <c r="B620" s="532"/>
      <c r="C620" s="532"/>
      <c r="D620" s="532"/>
      <c r="E620" s="532"/>
      <c r="F620" s="533"/>
      <c r="G620" s="61"/>
    </row>
    <row r="621" spans="1:7">
      <c r="A621" s="61"/>
      <c r="B621" s="532"/>
      <c r="C621" s="532"/>
      <c r="D621" s="532"/>
      <c r="E621" s="532"/>
      <c r="F621" s="533"/>
      <c r="G621" s="61"/>
    </row>
    <row r="622" spans="1:7">
      <c r="A622" s="61"/>
      <c r="B622" s="532"/>
      <c r="C622" s="532"/>
      <c r="D622" s="532"/>
      <c r="E622" s="532"/>
      <c r="F622" s="533"/>
      <c r="G622" s="61"/>
    </row>
    <row r="623" spans="1:7">
      <c r="A623" s="61"/>
      <c r="B623" s="532"/>
      <c r="C623" s="532"/>
      <c r="D623" s="532"/>
      <c r="E623" s="532"/>
      <c r="F623" s="533"/>
      <c r="G623" s="61"/>
    </row>
    <row r="624" spans="1:7">
      <c r="A624" s="61"/>
      <c r="B624" s="532"/>
      <c r="C624" s="532"/>
      <c r="D624" s="532"/>
      <c r="E624" s="532"/>
      <c r="F624" s="533"/>
      <c r="G624" s="61"/>
    </row>
    <row r="625" spans="1:7">
      <c r="A625" s="61"/>
      <c r="B625" s="532"/>
      <c r="C625" s="532"/>
      <c r="D625" s="532"/>
      <c r="E625" s="532"/>
      <c r="F625" s="533"/>
      <c r="G625" s="61"/>
    </row>
    <row r="626" spans="1:7">
      <c r="A626" s="61"/>
      <c r="B626" s="532"/>
      <c r="C626" s="532"/>
      <c r="D626" s="532"/>
      <c r="E626" s="532"/>
      <c r="F626" s="533"/>
      <c r="G626" s="61"/>
    </row>
    <row r="627" spans="1:7">
      <c r="A627" s="61"/>
      <c r="B627" s="532"/>
      <c r="C627" s="532"/>
      <c r="D627" s="532"/>
      <c r="E627" s="532"/>
      <c r="F627" s="533"/>
      <c r="G627" s="61"/>
    </row>
    <row r="628" spans="1:7">
      <c r="A628" s="61"/>
      <c r="B628" s="532"/>
      <c r="C628" s="532"/>
      <c r="D628" s="532"/>
      <c r="E628" s="532"/>
      <c r="F628" s="533"/>
      <c r="G628" s="61"/>
    </row>
    <row r="629" spans="1:7">
      <c r="A629" s="61"/>
      <c r="B629" s="532"/>
      <c r="C629" s="532"/>
      <c r="D629" s="532"/>
      <c r="E629" s="532"/>
      <c r="F629" s="533"/>
      <c r="G629" s="61"/>
    </row>
    <row r="630" spans="1:7">
      <c r="A630" s="61"/>
      <c r="B630" s="532"/>
      <c r="C630" s="532"/>
      <c r="D630" s="532"/>
      <c r="E630" s="532"/>
      <c r="F630" s="533"/>
      <c r="G630" s="61"/>
    </row>
    <row r="631" spans="1:7">
      <c r="A631" s="61"/>
      <c r="B631" s="532"/>
      <c r="C631" s="532"/>
      <c r="D631" s="532"/>
      <c r="E631" s="532"/>
      <c r="F631" s="533"/>
      <c r="G631" s="61"/>
    </row>
    <row r="632" spans="1:7">
      <c r="A632" s="61"/>
      <c r="B632" s="532"/>
      <c r="C632" s="532"/>
      <c r="D632" s="532"/>
      <c r="E632" s="532"/>
      <c r="F632" s="533"/>
      <c r="G632" s="61"/>
    </row>
    <row r="633" spans="1:7">
      <c r="A633" s="61"/>
      <c r="B633" s="532"/>
      <c r="C633" s="532"/>
      <c r="D633" s="532"/>
      <c r="E633" s="532"/>
      <c r="F633" s="533"/>
      <c r="G633" s="61"/>
    </row>
    <row r="634" spans="1:7">
      <c r="A634" s="61"/>
      <c r="B634" s="532"/>
      <c r="C634" s="532"/>
      <c r="D634" s="532"/>
      <c r="E634" s="532"/>
      <c r="F634" s="533"/>
      <c r="G634" s="61"/>
    </row>
    <row r="635" spans="1:7">
      <c r="A635" s="61"/>
      <c r="B635" s="532"/>
      <c r="C635" s="532"/>
      <c r="D635" s="532"/>
      <c r="E635" s="532"/>
      <c r="F635" s="533"/>
      <c r="G635" s="61"/>
    </row>
    <row r="636" spans="1:7">
      <c r="A636" s="61"/>
      <c r="B636" s="532"/>
      <c r="C636" s="532"/>
      <c r="D636" s="532"/>
      <c r="E636" s="532"/>
      <c r="F636" s="533"/>
      <c r="G636" s="61"/>
    </row>
    <row r="637" spans="1:7">
      <c r="A637" s="61"/>
      <c r="B637" s="532"/>
      <c r="C637" s="532"/>
      <c r="D637" s="532"/>
      <c r="E637" s="532"/>
      <c r="F637" s="533"/>
      <c r="G637" s="61"/>
    </row>
    <row r="638" spans="1:7">
      <c r="A638" s="61"/>
      <c r="B638" s="532"/>
      <c r="C638" s="532"/>
      <c r="D638" s="532"/>
      <c r="E638" s="532"/>
      <c r="F638" s="533"/>
      <c r="G638" s="61"/>
    </row>
    <row r="639" spans="1:7">
      <c r="A639" s="61"/>
      <c r="B639" s="532"/>
      <c r="C639" s="532"/>
      <c r="D639" s="532"/>
      <c r="E639" s="532"/>
      <c r="F639" s="533"/>
      <c r="G639" s="61"/>
    </row>
    <row r="640" spans="1:7">
      <c r="A640" s="61"/>
      <c r="B640" s="532"/>
      <c r="C640" s="532"/>
      <c r="D640" s="532"/>
      <c r="E640" s="532"/>
      <c r="F640" s="533"/>
      <c r="G640" s="61"/>
    </row>
    <row r="641" spans="1:7">
      <c r="A641" s="61"/>
      <c r="B641" s="532"/>
      <c r="C641" s="532"/>
      <c r="D641" s="532"/>
      <c r="E641" s="532"/>
      <c r="F641" s="533"/>
      <c r="G641" s="61"/>
    </row>
    <row r="642" spans="1:7">
      <c r="A642" s="61"/>
      <c r="B642" s="532"/>
      <c r="C642" s="532"/>
      <c r="D642" s="532"/>
      <c r="E642" s="532"/>
      <c r="F642" s="533"/>
      <c r="G642" s="61"/>
    </row>
    <row r="643" spans="1:7">
      <c r="A643" s="61"/>
      <c r="B643" s="532"/>
      <c r="C643" s="532"/>
      <c r="D643" s="532"/>
      <c r="E643" s="532"/>
      <c r="F643" s="533"/>
      <c r="G643" s="61"/>
    </row>
    <row r="644" spans="1:7">
      <c r="A644" s="61"/>
      <c r="B644" s="532"/>
      <c r="C644" s="532"/>
      <c r="D644" s="532"/>
      <c r="E644" s="532"/>
      <c r="F644" s="533"/>
      <c r="G644" s="61"/>
    </row>
    <row r="645" spans="1:7">
      <c r="A645" s="61"/>
      <c r="B645" s="532"/>
      <c r="C645" s="532"/>
      <c r="D645" s="532"/>
      <c r="E645" s="532"/>
      <c r="F645" s="533"/>
      <c r="G645" s="61"/>
    </row>
    <row r="646" spans="1:7">
      <c r="A646" s="61"/>
      <c r="B646" s="532"/>
      <c r="C646" s="532"/>
      <c r="D646" s="532"/>
      <c r="E646" s="532"/>
      <c r="F646" s="533"/>
      <c r="G646" s="61"/>
    </row>
    <row r="647" spans="1:7">
      <c r="A647" s="61"/>
      <c r="B647" s="532"/>
      <c r="C647" s="532"/>
      <c r="D647" s="532"/>
      <c r="E647" s="532"/>
      <c r="F647" s="533"/>
      <c r="G647" s="61"/>
    </row>
    <row r="648" spans="1:7">
      <c r="A648" s="61"/>
      <c r="B648" s="532"/>
      <c r="C648" s="532"/>
      <c r="D648" s="532"/>
      <c r="E648" s="532"/>
      <c r="F648" s="533"/>
      <c r="G648" s="61"/>
    </row>
    <row r="649" spans="1:7">
      <c r="A649" s="61"/>
      <c r="B649" s="532"/>
      <c r="C649" s="532"/>
      <c r="D649" s="532"/>
      <c r="E649" s="532"/>
      <c r="F649" s="533"/>
      <c r="G649" s="61"/>
    </row>
    <row r="650" spans="1:7">
      <c r="A650" s="61"/>
      <c r="B650" s="532"/>
      <c r="C650" s="532"/>
      <c r="D650" s="532"/>
      <c r="E650" s="532"/>
      <c r="F650" s="533"/>
      <c r="G650" s="61"/>
    </row>
    <row r="651" spans="1:7">
      <c r="A651" s="61"/>
      <c r="B651" s="532"/>
      <c r="C651" s="532"/>
      <c r="D651" s="532"/>
      <c r="E651" s="532"/>
      <c r="F651" s="533"/>
      <c r="G651" s="61"/>
    </row>
    <row r="652" spans="1:7">
      <c r="A652" s="61"/>
      <c r="B652" s="532"/>
      <c r="C652" s="532"/>
      <c r="D652" s="532"/>
      <c r="E652" s="532"/>
      <c r="F652" s="533"/>
      <c r="G652" s="61"/>
    </row>
    <row r="653" spans="1:7">
      <c r="A653" s="61"/>
      <c r="B653" s="532"/>
      <c r="C653" s="532"/>
      <c r="D653" s="532"/>
      <c r="E653" s="532"/>
      <c r="F653" s="533"/>
      <c r="G653" s="61"/>
    </row>
    <row r="654" spans="1:7">
      <c r="A654" s="61"/>
      <c r="B654" s="532"/>
      <c r="C654" s="532"/>
      <c r="D654" s="532"/>
      <c r="E654" s="532"/>
      <c r="F654" s="533"/>
      <c r="G654" s="61"/>
    </row>
    <row r="655" spans="1:7">
      <c r="A655" s="61"/>
      <c r="B655" s="532"/>
      <c r="C655" s="532"/>
      <c r="D655" s="532"/>
      <c r="E655" s="532"/>
      <c r="F655" s="533"/>
      <c r="G655" s="61"/>
    </row>
    <row r="656" spans="1:7">
      <c r="A656" s="61"/>
      <c r="B656" s="532"/>
      <c r="C656" s="532"/>
      <c r="D656" s="532"/>
      <c r="E656" s="532"/>
      <c r="F656" s="533"/>
      <c r="G656" s="61"/>
    </row>
    <row r="657" spans="1:7">
      <c r="A657" s="61"/>
      <c r="B657" s="532"/>
      <c r="C657" s="532"/>
      <c r="D657" s="532"/>
      <c r="E657" s="532"/>
      <c r="F657" s="533"/>
      <c r="G657" s="61"/>
    </row>
    <row r="658" spans="1:7">
      <c r="A658" s="61"/>
      <c r="B658" s="532"/>
      <c r="C658" s="532"/>
      <c r="D658" s="532"/>
      <c r="E658" s="532"/>
      <c r="F658" s="533"/>
      <c r="G658" s="61"/>
    </row>
    <row r="659" spans="1:7">
      <c r="A659" s="61"/>
      <c r="B659" s="532"/>
      <c r="C659" s="532"/>
      <c r="D659" s="532"/>
      <c r="E659" s="532"/>
      <c r="F659" s="533"/>
      <c r="G659" s="61"/>
    </row>
    <row r="660" spans="1:7">
      <c r="A660" s="61"/>
      <c r="B660" s="532"/>
      <c r="C660" s="532"/>
      <c r="D660" s="532"/>
      <c r="E660" s="532"/>
      <c r="F660" s="533"/>
      <c r="G660" s="61"/>
    </row>
    <row r="661" spans="1:7">
      <c r="A661" s="61"/>
      <c r="B661" s="532"/>
      <c r="C661" s="532"/>
      <c r="D661" s="532"/>
      <c r="E661" s="532"/>
      <c r="F661" s="533"/>
      <c r="G661" s="61"/>
    </row>
    <row r="662" spans="1:7">
      <c r="A662" s="61"/>
      <c r="B662" s="532"/>
      <c r="C662" s="532"/>
      <c r="D662" s="532"/>
      <c r="E662" s="532"/>
      <c r="F662" s="533"/>
      <c r="G662" s="61"/>
    </row>
    <row r="663" spans="1:7">
      <c r="A663" s="61"/>
      <c r="B663" s="532"/>
      <c r="C663" s="532"/>
      <c r="D663" s="532"/>
      <c r="E663" s="532"/>
      <c r="F663" s="533"/>
      <c r="G663" s="61"/>
    </row>
    <row r="664" spans="1:7">
      <c r="A664" s="61"/>
      <c r="B664" s="532"/>
      <c r="C664" s="532"/>
      <c r="D664" s="532"/>
      <c r="E664" s="532"/>
      <c r="F664" s="533"/>
      <c r="G664" s="61"/>
    </row>
    <row r="665" spans="1:7">
      <c r="A665" s="61"/>
      <c r="B665" s="532"/>
      <c r="C665" s="532"/>
      <c r="D665" s="532"/>
      <c r="E665" s="532"/>
      <c r="F665" s="533"/>
      <c r="G665" s="61"/>
    </row>
    <row r="666" spans="1:7">
      <c r="A666" s="61"/>
      <c r="B666" s="532"/>
      <c r="C666" s="532"/>
      <c r="D666" s="532"/>
      <c r="E666" s="532"/>
      <c r="F666" s="533"/>
      <c r="G666" s="61"/>
    </row>
    <row r="667" spans="1:7">
      <c r="A667" s="61"/>
      <c r="B667" s="532"/>
      <c r="C667" s="532"/>
      <c r="D667" s="532"/>
      <c r="E667" s="532"/>
      <c r="F667" s="533"/>
      <c r="G667" s="61"/>
    </row>
    <row r="668" spans="1:7">
      <c r="A668" s="61"/>
      <c r="B668" s="532"/>
      <c r="C668" s="532"/>
      <c r="D668" s="532"/>
      <c r="E668" s="532"/>
      <c r="F668" s="533"/>
      <c r="G668" s="61"/>
    </row>
    <row r="669" spans="1:7">
      <c r="A669" s="61"/>
      <c r="B669" s="532"/>
      <c r="C669" s="532"/>
      <c r="D669" s="532"/>
      <c r="E669" s="532"/>
      <c r="F669" s="533"/>
      <c r="G669" s="61"/>
    </row>
    <row r="670" spans="1:7">
      <c r="A670" s="61"/>
      <c r="B670" s="532"/>
      <c r="C670" s="532"/>
      <c r="D670" s="532"/>
      <c r="E670" s="532"/>
      <c r="F670" s="533"/>
      <c r="G670" s="61"/>
    </row>
    <row r="671" spans="1:7">
      <c r="A671" s="61"/>
      <c r="B671" s="532"/>
      <c r="C671" s="532"/>
      <c r="D671" s="532"/>
      <c r="E671" s="532"/>
      <c r="F671" s="533"/>
      <c r="G671" s="61"/>
    </row>
    <row r="672" spans="1:7">
      <c r="A672" s="61"/>
      <c r="B672" s="532"/>
      <c r="C672" s="532"/>
      <c r="D672" s="532"/>
      <c r="E672" s="532"/>
      <c r="F672" s="533"/>
      <c r="G672" s="61"/>
    </row>
    <row r="673" spans="1:7">
      <c r="A673" s="61"/>
      <c r="B673" s="532"/>
      <c r="C673" s="532"/>
      <c r="D673" s="532"/>
      <c r="E673" s="532"/>
      <c r="F673" s="533"/>
      <c r="G673" s="61"/>
    </row>
    <row r="674" spans="1:7">
      <c r="A674" s="61"/>
      <c r="B674" s="532"/>
      <c r="C674" s="532"/>
      <c r="D674" s="532"/>
      <c r="E674" s="532"/>
      <c r="F674" s="533"/>
      <c r="G674" s="61"/>
    </row>
    <row r="675" spans="1:7">
      <c r="A675" s="61"/>
      <c r="B675" s="532"/>
      <c r="C675" s="532"/>
      <c r="D675" s="532"/>
      <c r="E675" s="532"/>
      <c r="F675" s="533"/>
      <c r="G675" s="61"/>
    </row>
    <row r="676" spans="1:7">
      <c r="A676" s="61"/>
      <c r="B676" s="532"/>
      <c r="C676" s="532"/>
      <c r="D676" s="532"/>
      <c r="E676" s="532"/>
      <c r="F676" s="533"/>
      <c r="G676" s="61"/>
    </row>
    <row r="677" spans="1:7">
      <c r="A677" s="61"/>
      <c r="B677" s="532"/>
      <c r="C677" s="532"/>
      <c r="D677" s="532"/>
      <c r="E677" s="532"/>
      <c r="F677" s="533"/>
      <c r="G677" s="61"/>
    </row>
    <row r="678" spans="1:7">
      <c r="A678" s="61"/>
      <c r="B678" s="532"/>
      <c r="C678" s="532"/>
      <c r="D678" s="532"/>
      <c r="E678" s="532"/>
      <c r="F678" s="533"/>
      <c r="G678" s="61"/>
    </row>
    <row r="679" spans="1:7">
      <c r="A679" s="61"/>
      <c r="B679" s="532"/>
      <c r="C679" s="532"/>
      <c r="D679" s="532"/>
      <c r="E679" s="532"/>
      <c r="F679" s="533"/>
      <c r="G679" s="61"/>
    </row>
    <row r="680" spans="1:7">
      <c r="A680" s="61"/>
      <c r="B680" s="532"/>
      <c r="C680" s="532"/>
      <c r="D680" s="532"/>
      <c r="E680" s="532"/>
      <c r="F680" s="533"/>
      <c r="G680" s="61"/>
    </row>
    <row r="681" spans="1:7">
      <c r="A681" s="61"/>
      <c r="B681" s="532"/>
      <c r="C681" s="532"/>
      <c r="D681" s="532"/>
      <c r="E681" s="532"/>
      <c r="F681" s="533"/>
      <c r="G681" s="61"/>
    </row>
    <row r="682" spans="1:7">
      <c r="A682" s="61"/>
      <c r="B682" s="532"/>
      <c r="C682" s="532"/>
      <c r="D682" s="532"/>
      <c r="E682" s="532"/>
      <c r="F682" s="533"/>
      <c r="G682" s="61"/>
    </row>
    <row r="683" spans="1:7">
      <c r="A683" s="61"/>
      <c r="B683" s="532"/>
      <c r="C683" s="532"/>
      <c r="D683" s="532"/>
      <c r="E683" s="532"/>
      <c r="F683" s="533"/>
      <c r="G683" s="61"/>
    </row>
    <row r="684" spans="1:7">
      <c r="A684" s="61"/>
      <c r="B684" s="532"/>
      <c r="C684" s="532"/>
      <c r="D684" s="532"/>
      <c r="E684" s="532"/>
      <c r="F684" s="533"/>
      <c r="G684" s="61"/>
    </row>
    <row r="685" spans="1:7">
      <c r="A685" s="61"/>
      <c r="B685" s="532"/>
      <c r="C685" s="532"/>
      <c r="D685" s="532"/>
      <c r="E685" s="532"/>
      <c r="F685" s="533"/>
      <c r="G685" s="61"/>
    </row>
    <row r="686" spans="1:7">
      <c r="A686" s="61"/>
      <c r="B686" s="532"/>
      <c r="C686" s="532"/>
      <c r="D686" s="532"/>
      <c r="E686" s="532"/>
      <c r="F686" s="533"/>
      <c r="G686" s="61"/>
    </row>
    <row r="687" spans="1:7">
      <c r="A687" s="61"/>
      <c r="B687" s="532"/>
      <c r="C687" s="532"/>
      <c r="D687" s="532"/>
      <c r="E687" s="532"/>
      <c r="F687" s="533"/>
      <c r="G687" s="61"/>
    </row>
    <row r="688" spans="1:7">
      <c r="A688" s="61"/>
      <c r="B688" s="532"/>
      <c r="C688" s="532"/>
      <c r="D688" s="532"/>
      <c r="E688" s="532"/>
      <c r="F688" s="533"/>
      <c r="G688" s="61"/>
    </row>
    <row r="689" spans="1:7">
      <c r="A689" s="61"/>
      <c r="B689" s="532"/>
      <c r="C689" s="532"/>
      <c r="D689" s="532"/>
      <c r="E689" s="532"/>
      <c r="F689" s="533"/>
      <c r="G689" s="61"/>
    </row>
    <row r="690" spans="1:7">
      <c r="A690" s="61"/>
      <c r="B690" s="532"/>
      <c r="C690" s="532"/>
      <c r="D690" s="532"/>
      <c r="E690" s="532"/>
      <c r="F690" s="533"/>
      <c r="G690" s="61"/>
    </row>
    <row r="691" spans="1:7">
      <c r="A691" s="61"/>
      <c r="B691" s="532"/>
      <c r="C691" s="532"/>
      <c r="D691" s="532"/>
      <c r="E691" s="532"/>
      <c r="F691" s="533"/>
      <c r="G691" s="61"/>
    </row>
    <row r="692" spans="1:7">
      <c r="A692" s="61"/>
      <c r="B692" s="532"/>
      <c r="C692" s="532"/>
      <c r="D692" s="532"/>
      <c r="E692" s="532"/>
      <c r="F692" s="533"/>
      <c r="G692" s="61"/>
    </row>
    <row r="693" spans="1:7">
      <c r="A693" s="61"/>
      <c r="B693" s="532"/>
      <c r="C693" s="532"/>
      <c r="D693" s="532"/>
      <c r="E693" s="532"/>
      <c r="F693" s="533"/>
      <c r="G693" s="61"/>
    </row>
    <row r="694" spans="1:7">
      <c r="A694" s="61"/>
      <c r="B694" s="532"/>
      <c r="C694" s="532"/>
      <c r="D694" s="532"/>
      <c r="E694" s="532"/>
      <c r="F694" s="533"/>
      <c r="G694" s="61"/>
    </row>
    <row r="695" spans="1:7">
      <c r="A695" s="61"/>
      <c r="B695" s="532"/>
      <c r="C695" s="532"/>
      <c r="D695" s="532"/>
      <c r="E695" s="532"/>
      <c r="F695" s="533"/>
      <c r="G695" s="61"/>
    </row>
    <row r="696" spans="1:7">
      <c r="A696" s="61"/>
      <c r="B696" s="532"/>
      <c r="C696" s="532"/>
      <c r="D696" s="532"/>
      <c r="E696" s="532"/>
      <c r="F696" s="533"/>
      <c r="G696" s="61"/>
    </row>
    <row r="697" spans="1:7">
      <c r="A697" s="61"/>
      <c r="B697" s="532"/>
      <c r="C697" s="532"/>
      <c r="D697" s="532"/>
      <c r="E697" s="532"/>
      <c r="F697" s="533"/>
      <c r="G697" s="61"/>
    </row>
    <row r="698" spans="1:7">
      <c r="A698" s="61"/>
      <c r="B698" s="532"/>
      <c r="C698" s="532"/>
      <c r="D698" s="532"/>
      <c r="E698" s="532"/>
      <c r="F698" s="533"/>
      <c r="G698" s="61"/>
    </row>
    <row r="699" spans="1:7">
      <c r="A699" s="61"/>
      <c r="B699" s="532"/>
      <c r="C699" s="532"/>
      <c r="D699" s="532"/>
      <c r="E699" s="532"/>
      <c r="F699" s="533"/>
      <c r="G699" s="61"/>
    </row>
    <row r="700" spans="1:7">
      <c r="A700" s="61"/>
      <c r="B700" s="532"/>
      <c r="C700" s="532"/>
      <c r="D700" s="532"/>
      <c r="E700" s="532"/>
      <c r="F700" s="533"/>
      <c r="G700" s="61"/>
    </row>
    <row r="701" spans="1:7">
      <c r="A701" s="61"/>
      <c r="B701" s="532"/>
      <c r="C701" s="532"/>
      <c r="D701" s="532"/>
      <c r="E701" s="532"/>
      <c r="F701" s="533"/>
      <c r="G701" s="61"/>
    </row>
    <row r="702" spans="1:7">
      <c r="A702" s="61"/>
      <c r="B702" s="532"/>
      <c r="C702" s="532"/>
      <c r="D702" s="532"/>
      <c r="E702" s="532"/>
      <c r="F702" s="533"/>
      <c r="G702" s="61"/>
    </row>
    <row r="703" spans="1:7">
      <c r="A703" s="61"/>
      <c r="B703" s="532"/>
      <c r="C703" s="532"/>
      <c r="D703" s="532"/>
      <c r="E703" s="532"/>
      <c r="F703" s="533"/>
      <c r="G703" s="61"/>
    </row>
    <row r="704" spans="1:7">
      <c r="A704" s="61"/>
      <c r="B704" s="532"/>
      <c r="C704" s="532"/>
      <c r="D704" s="532"/>
      <c r="E704" s="532"/>
      <c r="F704" s="533"/>
      <c r="G704" s="61"/>
    </row>
    <row r="705" spans="1:7">
      <c r="A705" s="61"/>
      <c r="B705" s="532"/>
      <c r="C705" s="532"/>
      <c r="D705" s="532"/>
      <c r="E705" s="532"/>
      <c r="F705" s="533"/>
      <c r="G705" s="61"/>
    </row>
    <row r="706" spans="1:7">
      <c r="A706" s="61"/>
      <c r="B706" s="532"/>
      <c r="C706" s="532"/>
      <c r="D706" s="532"/>
      <c r="E706" s="532"/>
      <c r="F706" s="533"/>
      <c r="G706" s="61"/>
    </row>
    <row r="707" spans="1:7">
      <c r="A707" s="61"/>
      <c r="B707" s="532"/>
      <c r="C707" s="532"/>
      <c r="D707" s="532"/>
      <c r="E707" s="532"/>
      <c r="F707" s="533"/>
      <c r="G707" s="61"/>
    </row>
    <row r="708" spans="1:7">
      <c r="A708" s="61"/>
      <c r="B708" s="532"/>
      <c r="C708" s="532"/>
      <c r="D708" s="532"/>
      <c r="E708" s="532"/>
      <c r="F708" s="533"/>
      <c r="G708" s="61"/>
    </row>
    <row r="709" spans="1:7">
      <c r="A709" s="61"/>
      <c r="B709" s="532"/>
      <c r="C709" s="532"/>
      <c r="D709" s="532"/>
      <c r="E709" s="532"/>
      <c r="F709" s="533"/>
      <c r="G709" s="61"/>
    </row>
    <row r="710" spans="1:7">
      <c r="A710" s="61"/>
      <c r="B710" s="532"/>
      <c r="C710" s="532"/>
      <c r="D710" s="532"/>
      <c r="E710" s="532"/>
      <c r="F710" s="533"/>
      <c r="G710" s="61"/>
    </row>
    <row r="711" spans="1:7">
      <c r="A711" s="61"/>
      <c r="B711" s="532"/>
      <c r="C711" s="532"/>
      <c r="D711" s="532"/>
      <c r="E711" s="532"/>
      <c r="F711" s="533"/>
      <c r="G711" s="61"/>
    </row>
    <row r="712" spans="1:7">
      <c r="A712" s="61"/>
      <c r="B712" s="532"/>
      <c r="C712" s="532"/>
      <c r="D712" s="532"/>
      <c r="E712" s="532"/>
      <c r="F712" s="533"/>
      <c r="G712" s="61"/>
    </row>
    <row r="713" spans="1:7">
      <c r="A713" s="61"/>
      <c r="B713" s="532"/>
      <c r="C713" s="532"/>
      <c r="D713" s="532"/>
      <c r="E713" s="532"/>
      <c r="F713" s="533"/>
      <c r="G713" s="61"/>
    </row>
    <row r="714" spans="1:7">
      <c r="A714" s="61"/>
      <c r="B714" s="532"/>
      <c r="C714" s="532"/>
      <c r="D714" s="532"/>
      <c r="E714" s="532"/>
      <c r="F714" s="533"/>
      <c r="G714" s="61"/>
    </row>
    <row r="715" spans="1:7">
      <c r="A715" s="61"/>
      <c r="B715" s="532"/>
      <c r="C715" s="532"/>
      <c r="D715" s="532"/>
      <c r="E715" s="532"/>
      <c r="F715" s="533"/>
      <c r="G715" s="61"/>
    </row>
    <row r="716" spans="1:7">
      <c r="A716" s="61"/>
      <c r="B716" s="532"/>
      <c r="C716" s="532"/>
      <c r="D716" s="532"/>
      <c r="E716" s="532"/>
      <c r="F716" s="533"/>
      <c r="G716" s="61"/>
    </row>
    <row r="717" spans="1:7">
      <c r="A717" s="61"/>
      <c r="B717" s="532"/>
      <c r="C717" s="532"/>
      <c r="D717" s="532"/>
      <c r="E717" s="532"/>
      <c r="F717" s="533"/>
      <c r="G717" s="61"/>
    </row>
    <row r="718" spans="1:7">
      <c r="A718" s="61"/>
      <c r="B718" s="532"/>
      <c r="C718" s="532"/>
      <c r="D718" s="532"/>
      <c r="E718" s="532"/>
      <c r="F718" s="533"/>
      <c r="G718" s="61"/>
    </row>
    <row r="719" spans="1:7">
      <c r="A719" s="61"/>
      <c r="B719" s="532"/>
      <c r="C719" s="532"/>
      <c r="D719" s="532"/>
      <c r="E719" s="532"/>
      <c r="F719" s="533"/>
      <c r="G719" s="61"/>
    </row>
    <row r="720" spans="1:7">
      <c r="A720" s="61"/>
      <c r="B720" s="532"/>
      <c r="C720" s="532"/>
      <c r="D720" s="532"/>
      <c r="E720" s="532"/>
      <c r="F720" s="533"/>
      <c r="G720" s="61"/>
    </row>
    <row r="721" spans="1:7">
      <c r="A721" s="61"/>
      <c r="B721" s="532"/>
      <c r="C721" s="532"/>
      <c r="D721" s="532"/>
      <c r="E721" s="532"/>
      <c r="F721" s="533"/>
      <c r="G721" s="61"/>
    </row>
    <row r="722" spans="1:7">
      <c r="A722" s="61"/>
      <c r="B722" s="532"/>
      <c r="C722" s="532"/>
      <c r="D722" s="532"/>
      <c r="E722" s="532"/>
      <c r="F722" s="533"/>
      <c r="G722" s="61"/>
    </row>
    <row r="723" spans="1:7">
      <c r="A723" s="61"/>
      <c r="B723" s="532"/>
      <c r="C723" s="532"/>
      <c r="D723" s="532"/>
      <c r="E723" s="532"/>
      <c r="F723" s="533"/>
      <c r="G723" s="61"/>
    </row>
    <row r="724" spans="1:7">
      <c r="A724" s="61"/>
      <c r="B724" s="532"/>
      <c r="C724" s="532"/>
      <c r="D724" s="532"/>
      <c r="E724" s="532"/>
      <c r="F724" s="533"/>
      <c r="G724" s="61"/>
    </row>
    <row r="725" spans="1:7">
      <c r="A725" s="61"/>
      <c r="B725" s="532"/>
      <c r="C725" s="532"/>
      <c r="D725" s="532"/>
      <c r="E725" s="532"/>
      <c r="F725" s="533"/>
      <c r="G725" s="61"/>
    </row>
    <row r="726" spans="1:7">
      <c r="A726" s="61"/>
      <c r="B726" s="532"/>
      <c r="C726" s="532"/>
      <c r="D726" s="532"/>
      <c r="E726" s="532"/>
      <c r="F726" s="533"/>
      <c r="G726" s="61"/>
    </row>
    <row r="727" spans="1:7">
      <c r="A727" s="61"/>
      <c r="B727" s="532"/>
      <c r="C727" s="532"/>
      <c r="D727" s="532"/>
      <c r="E727" s="532"/>
      <c r="F727" s="533"/>
      <c r="G727" s="61"/>
    </row>
    <row r="728" spans="1:7">
      <c r="A728" s="61"/>
      <c r="B728" s="532"/>
      <c r="C728" s="532"/>
      <c r="D728" s="532"/>
      <c r="E728" s="532"/>
      <c r="F728" s="533"/>
      <c r="G728" s="61"/>
    </row>
    <row r="729" spans="1:7">
      <c r="A729" s="61"/>
      <c r="B729" s="532"/>
      <c r="C729" s="532"/>
      <c r="D729" s="532"/>
      <c r="E729" s="532"/>
      <c r="F729" s="533"/>
      <c r="G729" s="61"/>
    </row>
    <row r="730" spans="1:7">
      <c r="A730" s="61"/>
      <c r="B730" s="532"/>
      <c r="C730" s="532"/>
      <c r="D730" s="532"/>
      <c r="E730" s="532"/>
      <c r="F730" s="533"/>
      <c r="G730" s="61"/>
    </row>
    <row r="731" spans="1:7">
      <c r="A731" s="61"/>
      <c r="B731" s="532"/>
      <c r="C731" s="532"/>
      <c r="D731" s="532"/>
      <c r="E731" s="532"/>
      <c r="F731" s="533"/>
      <c r="G731" s="61"/>
    </row>
    <row r="732" spans="1:7">
      <c r="A732" s="61"/>
      <c r="B732" s="532"/>
      <c r="C732" s="532"/>
      <c r="D732" s="532"/>
      <c r="E732" s="532"/>
      <c r="F732" s="533"/>
      <c r="G732" s="61"/>
    </row>
    <row r="733" spans="1:7">
      <c r="A733" s="61"/>
      <c r="B733" s="532"/>
      <c r="C733" s="532"/>
      <c r="D733" s="532"/>
      <c r="E733" s="532"/>
      <c r="F733" s="533"/>
      <c r="G733" s="61"/>
    </row>
    <row r="734" spans="1:7">
      <c r="A734" s="61"/>
      <c r="B734" s="532"/>
      <c r="C734" s="532"/>
      <c r="D734" s="532"/>
      <c r="E734" s="532"/>
      <c r="F734" s="533"/>
      <c r="G734" s="61"/>
    </row>
    <row r="735" spans="1:7">
      <c r="A735" s="61"/>
      <c r="B735" s="532"/>
      <c r="C735" s="532"/>
      <c r="D735" s="532"/>
      <c r="E735" s="532"/>
      <c r="F735" s="533"/>
      <c r="G735" s="61"/>
    </row>
    <row r="736" spans="1:7">
      <c r="A736" s="61"/>
      <c r="B736" s="532"/>
      <c r="C736" s="532"/>
      <c r="D736" s="532"/>
      <c r="E736" s="532"/>
      <c r="F736" s="533"/>
      <c r="G736" s="61"/>
    </row>
    <row r="737" spans="1:7">
      <c r="A737" s="61"/>
      <c r="B737" s="532"/>
      <c r="C737" s="532"/>
      <c r="D737" s="532"/>
      <c r="E737" s="532"/>
      <c r="F737" s="533"/>
      <c r="G737" s="61"/>
    </row>
    <row r="738" spans="1:7">
      <c r="A738" s="61"/>
      <c r="B738" s="532"/>
      <c r="C738" s="532"/>
      <c r="D738" s="532"/>
      <c r="E738" s="532"/>
      <c r="F738" s="533"/>
      <c r="G738" s="61"/>
    </row>
    <row r="739" spans="1:7">
      <c r="A739" s="61"/>
      <c r="B739" s="532"/>
      <c r="C739" s="532"/>
      <c r="D739" s="532"/>
      <c r="E739" s="532"/>
      <c r="F739" s="533"/>
      <c r="G739" s="61"/>
    </row>
    <row r="740" spans="1:7">
      <c r="A740" s="61"/>
      <c r="B740" s="532"/>
      <c r="C740" s="532"/>
      <c r="D740" s="532"/>
      <c r="E740" s="532"/>
      <c r="F740" s="533"/>
      <c r="G740" s="61"/>
    </row>
    <row r="741" spans="1:7">
      <c r="A741" s="61"/>
      <c r="B741" s="532"/>
      <c r="C741" s="532"/>
      <c r="D741" s="532"/>
      <c r="E741" s="532"/>
      <c r="F741" s="533"/>
      <c r="G741" s="61"/>
    </row>
    <row r="742" spans="1:7">
      <c r="A742" s="61"/>
      <c r="B742" s="532"/>
      <c r="C742" s="532"/>
      <c r="D742" s="532"/>
      <c r="E742" s="532"/>
      <c r="F742" s="533"/>
      <c r="G742" s="61"/>
    </row>
    <row r="743" spans="1:7">
      <c r="A743" s="61"/>
      <c r="B743" s="532"/>
      <c r="C743" s="532"/>
      <c r="D743" s="532"/>
      <c r="E743" s="532"/>
      <c r="F743" s="533"/>
      <c r="G743" s="61"/>
    </row>
    <row r="744" spans="1:7">
      <c r="A744" s="61"/>
      <c r="B744" s="532"/>
      <c r="C744" s="532"/>
      <c r="D744" s="532"/>
      <c r="E744" s="532"/>
      <c r="F744" s="533"/>
      <c r="G744" s="61"/>
    </row>
    <row r="745" spans="1:7">
      <c r="A745" s="61"/>
      <c r="B745" s="532"/>
      <c r="C745" s="532"/>
      <c r="D745" s="532"/>
      <c r="E745" s="532"/>
      <c r="F745" s="533"/>
      <c r="G745" s="61"/>
    </row>
    <row r="746" spans="1:7">
      <c r="A746" s="61"/>
      <c r="B746" s="532"/>
      <c r="C746" s="532"/>
      <c r="D746" s="532"/>
      <c r="E746" s="532"/>
      <c r="F746" s="533"/>
      <c r="G746" s="61"/>
    </row>
    <row r="747" spans="1:7">
      <c r="A747" s="61"/>
      <c r="B747" s="532"/>
      <c r="C747" s="532"/>
      <c r="D747" s="532"/>
      <c r="E747" s="532"/>
      <c r="F747" s="533"/>
      <c r="G747" s="61"/>
    </row>
    <row r="748" spans="1:7">
      <c r="A748" s="61"/>
      <c r="B748" s="532"/>
      <c r="C748" s="532"/>
      <c r="D748" s="532"/>
      <c r="E748" s="532"/>
      <c r="F748" s="533"/>
      <c r="G748" s="61"/>
    </row>
    <row r="749" spans="1:7">
      <c r="A749" s="61"/>
      <c r="B749" s="532"/>
      <c r="C749" s="532"/>
      <c r="D749" s="532"/>
      <c r="E749" s="532"/>
      <c r="F749" s="533"/>
      <c r="G749" s="61"/>
    </row>
    <row r="750" spans="1:7">
      <c r="A750" s="61"/>
      <c r="B750" s="532"/>
      <c r="C750" s="532"/>
      <c r="D750" s="532"/>
      <c r="E750" s="532"/>
      <c r="F750" s="533"/>
      <c r="G750" s="61"/>
    </row>
    <row r="751" spans="1:7">
      <c r="A751" s="61"/>
      <c r="B751" s="532"/>
      <c r="C751" s="532"/>
      <c r="D751" s="532"/>
      <c r="E751" s="532"/>
      <c r="F751" s="533"/>
      <c r="G751" s="61"/>
    </row>
    <row r="752" spans="1:7">
      <c r="A752" s="61"/>
      <c r="B752" s="532"/>
      <c r="C752" s="532"/>
      <c r="D752" s="532"/>
      <c r="E752" s="532"/>
      <c r="F752" s="533"/>
      <c r="G752" s="61"/>
    </row>
    <row r="753" spans="1:7">
      <c r="A753" s="61"/>
      <c r="B753" s="532"/>
      <c r="C753" s="532"/>
      <c r="D753" s="532"/>
      <c r="E753" s="532"/>
      <c r="F753" s="533"/>
      <c r="G753" s="61"/>
    </row>
    <row r="754" spans="1:7">
      <c r="A754" s="61"/>
      <c r="B754" s="532"/>
      <c r="C754" s="532"/>
      <c r="D754" s="532"/>
      <c r="E754" s="532"/>
      <c r="F754" s="533"/>
      <c r="G754" s="61"/>
    </row>
    <row r="755" spans="1:7">
      <c r="A755" s="61"/>
      <c r="B755" s="532"/>
      <c r="C755" s="532"/>
      <c r="D755" s="532"/>
      <c r="E755" s="532"/>
      <c r="F755" s="533"/>
      <c r="G755" s="61"/>
    </row>
    <row r="756" spans="1:7">
      <c r="A756" s="61"/>
      <c r="B756" s="532"/>
      <c r="C756" s="532"/>
      <c r="D756" s="532"/>
      <c r="E756" s="532"/>
      <c r="F756" s="533"/>
      <c r="G756" s="61"/>
    </row>
    <row r="757" spans="1:7">
      <c r="A757" s="61"/>
      <c r="B757" s="532"/>
      <c r="C757" s="532"/>
      <c r="D757" s="532"/>
      <c r="E757" s="532"/>
      <c r="F757" s="533"/>
      <c r="G757" s="61"/>
    </row>
    <row r="758" spans="1:7">
      <c r="A758" s="61"/>
      <c r="B758" s="532"/>
      <c r="C758" s="532"/>
      <c r="D758" s="532"/>
      <c r="E758" s="532"/>
      <c r="F758" s="533"/>
      <c r="G758" s="61"/>
    </row>
    <row r="759" spans="1:7">
      <c r="A759" s="61"/>
      <c r="B759" s="532"/>
      <c r="C759" s="532"/>
      <c r="D759" s="532"/>
      <c r="E759" s="532"/>
      <c r="F759" s="533"/>
      <c r="G759" s="61"/>
    </row>
    <row r="760" spans="1:7">
      <c r="A760" s="61"/>
      <c r="B760" s="532"/>
      <c r="C760" s="532"/>
      <c r="D760" s="532"/>
      <c r="E760" s="532"/>
      <c r="F760" s="533"/>
      <c r="G760" s="61"/>
    </row>
    <row r="761" spans="1:7">
      <c r="A761" s="61"/>
      <c r="B761" s="532"/>
      <c r="C761" s="532"/>
      <c r="D761" s="532"/>
      <c r="E761" s="532"/>
      <c r="F761" s="533"/>
      <c r="G761" s="61"/>
    </row>
    <row r="762" spans="1:7">
      <c r="A762" s="61"/>
      <c r="B762" s="532"/>
      <c r="C762" s="532"/>
      <c r="D762" s="532"/>
      <c r="E762" s="532"/>
      <c r="F762" s="533"/>
      <c r="G762" s="61"/>
    </row>
    <row r="763" spans="1:7">
      <c r="A763" s="61"/>
      <c r="B763" s="532"/>
      <c r="C763" s="532"/>
      <c r="D763" s="532"/>
      <c r="E763" s="532"/>
      <c r="F763" s="533"/>
      <c r="G763" s="61"/>
    </row>
    <row r="764" spans="1:7">
      <c r="A764" s="61"/>
      <c r="B764" s="532"/>
      <c r="C764" s="532"/>
      <c r="D764" s="532"/>
      <c r="E764" s="532"/>
      <c r="F764" s="533"/>
      <c r="G764" s="61"/>
    </row>
    <row r="765" spans="1:7">
      <c r="A765" s="61"/>
      <c r="B765" s="532"/>
      <c r="C765" s="532"/>
      <c r="D765" s="532"/>
      <c r="E765" s="532"/>
      <c r="F765" s="533"/>
      <c r="G765" s="61"/>
    </row>
    <row r="766" spans="1:7">
      <c r="A766" s="61"/>
      <c r="B766" s="532"/>
      <c r="C766" s="532"/>
      <c r="D766" s="532"/>
      <c r="E766" s="532"/>
      <c r="F766" s="533"/>
      <c r="G766" s="61"/>
    </row>
    <row r="767" spans="1:7">
      <c r="A767" s="61"/>
      <c r="B767" s="532"/>
      <c r="C767" s="532"/>
      <c r="D767" s="532"/>
      <c r="E767" s="532"/>
      <c r="F767" s="533"/>
      <c r="G767" s="61"/>
    </row>
    <row r="768" spans="1:7">
      <c r="A768" s="61"/>
      <c r="B768" s="532"/>
      <c r="C768" s="532"/>
      <c r="D768" s="532"/>
      <c r="E768" s="532"/>
      <c r="F768" s="533"/>
      <c r="G768" s="61"/>
    </row>
    <row r="769" spans="1:7">
      <c r="A769" s="61"/>
      <c r="B769" s="532"/>
      <c r="C769" s="532"/>
      <c r="D769" s="532"/>
      <c r="E769" s="532"/>
      <c r="F769" s="533"/>
      <c r="G769" s="61"/>
    </row>
    <row r="770" spans="1:7">
      <c r="A770" s="61"/>
      <c r="B770" s="532"/>
      <c r="C770" s="532"/>
      <c r="D770" s="532"/>
      <c r="E770" s="532"/>
      <c r="F770" s="533"/>
      <c r="G770" s="61"/>
    </row>
    <row r="771" spans="1:7">
      <c r="A771" s="61"/>
      <c r="B771" s="532"/>
      <c r="C771" s="532"/>
      <c r="D771" s="532"/>
      <c r="E771" s="532"/>
      <c r="F771" s="533"/>
      <c r="G771" s="61"/>
    </row>
    <row r="772" spans="1:7">
      <c r="A772" s="61"/>
      <c r="B772" s="532"/>
      <c r="C772" s="532"/>
      <c r="D772" s="532"/>
      <c r="E772" s="532"/>
      <c r="F772" s="533"/>
      <c r="G772" s="61"/>
    </row>
    <row r="773" spans="1:7">
      <c r="A773" s="61"/>
      <c r="B773" s="532"/>
      <c r="C773" s="532"/>
      <c r="D773" s="532"/>
      <c r="E773" s="532"/>
      <c r="F773" s="533"/>
      <c r="G773" s="61"/>
    </row>
    <row r="774" spans="1:7">
      <c r="A774" s="61"/>
      <c r="B774" s="532"/>
      <c r="C774" s="532"/>
      <c r="D774" s="532"/>
      <c r="E774" s="532"/>
      <c r="F774" s="533"/>
      <c r="G774" s="61"/>
    </row>
    <row r="775" spans="1:7">
      <c r="A775" s="61"/>
      <c r="B775" s="532"/>
      <c r="C775" s="532"/>
      <c r="D775" s="532"/>
      <c r="E775" s="532"/>
      <c r="F775" s="533"/>
      <c r="G775" s="61"/>
    </row>
    <row r="776" spans="1:7">
      <c r="A776" s="61"/>
      <c r="B776" s="532"/>
      <c r="C776" s="532"/>
      <c r="D776" s="532"/>
      <c r="E776" s="532"/>
      <c r="F776" s="533"/>
      <c r="G776" s="61"/>
    </row>
    <row r="777" spans="1:7">
      <c r="A777" s="61"/>
      <c r="B777" s="532"/>
      <c r="C777" s="532"/>
      <c r="D777" s="532"/>
      <c r="E777" s="532"/>
      <c r="F777" s="533"/>
      <c r="G777" s="61"/>
    </row>
    <row r="778" spans="1:7">
      <c r="A778" s="61"/>
      <c r="B778" s="532"/>
      <c r="C778" s="532"/>
      <c r="D778" s="532"/>
      <c r="E778" s="532"/>
      <c r="F778" s="533"/>
      <c r="G778" s="61"/>
    </row>
    <row r="779" spans="1:7">
      <c r="A779" s="61"/>
      <c r="B779" s="532"/>
      <c r="C779" s="532"/>
      <c r="D779" s="532"/>
      <c r="E779" s="532"/>
      <c r="F779" s="533"/>
      <c r="G779" s="61"/>
    </row>
    <row r="780" spans="1:7">
      <c r="A780" s="61"/>
      <c r="B780" s="532"/>
      <c r="C780" s="532"/>
      <c r="D780" s="532"/>
      <c r="E780" s="532"/>
      <c r="F780" s="533"/>
      <c r="G780" s="61"/>
    </row>
    <row r="781" spans="1:7">
      <c r="A781" s="61"/>
      <c r="B781" s="532"/>
      <c r="C781" s="532"/>
      <c r="D781" s="532"/>
      <c r="E781" s="532"/>
      <c r="F781" s="533"/>
      <c r="G781" s="61"/>
    </row>
    <row r="782" spans="1:7">
      <c r="A782" s="61"/>
      <c r="B782" s="532"/>
      <c r="C782" s="532"/>
      <c r="D782" s="532"/>
      <c r="E782" s="532"/>
      <c r="F782" s="533"/>
      <c r="G782" s="61"/>
    </row>
    <row r="783" spans="1:7">
      <c r="A783" s="61"/>
      <c r="B783" s="532"/>
      <c r="C783" s="532"/>
      <c r="D783" s="532"/>
      <c r="E783" s="532"/>
      <c r="F783" s="533"/>
      <c r="G783" s="61"/>
    </row>
    <row r="784" spans="1:7">
      <c r="A784" s="61"/>
      <c r="B784" s="532"/>
      <c r="C784" s="532"/>
      <c r="D784" s="532"/>
      <c r="E784" s="532"/>
      <c r="F784" s="533"/>
      <c r="G784" s="61"/>
    </row>
    <row r="785" spans="1:7">
      <c r="A785" s="61"/>
      <c r="B785" s="532"/>
      <c r="C785" s="532"/>
      <c r="D785" s="532"/>
      <c r="E785" s="532"/>
      <c r="F785" s="533"/>
      <c r="G785" s="61"/>
    </row>
    <row r="786" spans="1:7">
      <c r="A786" s="61"/>
      <c r="B786" s="532"/>
      <c r="C786" s="532"/>
      <c r="D786" s="532"/>
      <c r="E786" s="532"/>
      <c r="F786" s="533"/>
      <c r="G786" s="61"/>
    </row>
    <row r="787" spans="1:7">
      <c r="A787" s="61"/>
      <c r="B787" s="532"/>
      <c r="C787" s="532"/>
      <c r="D787" s="532"/>
      <c r="E787" s="532"/>
      <c r="F787" s="533"/>
      <c r="G787" s="61"/>
    </row>
    <row r="788" spans="1:7">
      <c r="A788" s="61"/>
      <c r="B788" s="532"/>
      <c r="C788" s="532"/>
      <c r="D788" s="532"/>
      <c r="E788" s="532"/>
      <c r="F788" s="533"/>
      <c r="G788" s="61"/>
    </row>
    <row r="789" spans="1:7">
      <c r="A789" s="61"/>
      <c r="B789" s="532"/>
      <c r="C789" s="532"/>
      <c r="D789" s="532"/>
      <c r="E789" s="532"/>
      <c r="F789" s="533"/>
      <c r="G789" s="61"/>
    </row>
    <row r="790" spans="1:7">
      <c r="A790" s="61"/>
      <c r="B790" s="532"/>
      <c r="C790" s="532"/>
      <c r="D790" s="532"/>
      <c r="E790" s="532"/>
      <c r="F790" s="533"/>
      <c r="G790" s="61"/>
    </row>
    <row r="791" spans="1:7">
      <c r="A791" s="61"/>
      <c r="B791" s="532"/>
      <c r="C791" s="532"/>
      <c r="D791" s="532"/>
      <c r="E791" s="532"/>
      <c r="F791" s="533"/>
      <c r="G791" s="61"/>
    </row>
    <row r="792" spans="1:7">
      <c r="A792" s="61"/>
      <c r="B792" s="532"/>
      <c r="C792" s="532"/>
      <c r="D792" s="532"/>
      <c r="E792" s="532"/>
      <c r="F792" s="533"/>
      <c r="G792" s="61"/>
    </row>
    <row r="793" spans="1:7">
      <c r="A793" s="61"/>
      <c r="B793" s="532"/>
      <c r="C793" s="532"/>
      <c r="D793" s="532"/>
      <c r="E793" s="532"/>
      <c r="F793" s="533"/>
      <c r="G793" s="61"/>
    </row>
    <row r="794" spans="1:7">
      <c r="A794" s="61"/>
      <c r="B794" s="532"/>
      <c r="C794" s="532"/>
      <c r="D794" s="532"/>
      <c r="E794" s="532"/>
      <c r="F794" s="533"/>
      <c r="G794" s="61"/>
    </row>
    <row r="795" spans="1:7">
      <c r="A795" s="61"/>
      <c r="B795" s="532"/>
      <c r="C795" s="532"/>
      <c r="D795" s="532"/>
      <c r="E795" s="532"/>
      <c r="F795" s="533"/>
      <c r="G795" s="61"/>
    </row>
    <row r="796" spans="1:7">
      <c r="A796" s="61"/>
      <c r="B796" s="532"/>
      <c r="C796" s="532"/>
      <c r="D796" s="532"/>
      <c r="E796" s="532"/>
      <c r="F796" s="533"/>
      <c r="G796" s="61"/>
    </row>
    <row r="797" spans="1:7">
      <c r="A797" s="61"/>
      <c r="B797" s="532"/>
      <c r="C797" s="532"/>
      <c r="D797" s="532"/>
      <c r="E797" s="532"/>
      <c r="F797" s="533"/>
      <c r="G797" s="61"/>
    </row>
    <row r="798" spans="1:7">
      <c r="A798" s="61"/>
      <c r="B798" s="532"/>
      <c r="C798" s="532"/>
      <c r="D798" s="532"/>
      <c r="E798" s="532"/>
      <c r="F798" s="533"/>
      <c r="G798" s="61"/>
    </row>
    <row r="799" spans="1:7">
      <c r="A799" s="61"/>
      <c r="B799" s="532"/>
      <c r="C799" s="532"/>
      <c r="D799" s="532"/>
      <c r="E799" s="532"/>
      <c r="F799" s="533"/>
      <c r="G799" s="61"/>
    </row>
    <row r="800" spans="1:7">
      <c r="A800" s="61"/>
      <c r="B800" s="532"/>
      <c r="C800" s="532"/>
      <c r="D800" s="532"/>
      <c r="E800" s="532"/>
      <c r="F800" s="533"/>
      <c r="G800" s="61"/>
    </row>
    <row r="801" spans="1:7">
      <c r="A801" s="61"/>
      <c r="B801" s="532"/>
      <c r="C801" s="532"/>
      <c r="D801" s="532"/>
      <c r="E801" s="532"/>
      <c r="F801" s="533"/>
      <c r="G801" s="61"/>
    </row>
    <row r="802" spans="1:7">
      <c r="A802" s="61"/>
      <c r="B802" s="532"/>
      <c r="C802" s="532"/>
      <c r="D802" s="532"/>
      <c r="E802" s="532"/>
      <c r="F802" s="533"/>
      <c r="G802" s="61"/>
    </row>
    <row r="803" spans="1:7">
      <c r="A803" s="61"/>
      <c r="B803" s="532"/>
      <c r="C803" s="532"/>
      <c r="D803" s="532"/>
      <c r="E803" s="532"/>
      <c r="F803" s="533"/>
      <c r="G803" s="61"/>
    </row>
    <row r="804" spans="1:7">
      <c r="A804" s="61"/>
      <c r="B804" s="532"/>
      <c r="C804" s="532"/>
      <c r="D804" s="532"/>
      <c r="E804" s="532"/>
      <c r="F804" s="533"/>
      <c r="G804" s="61"/>
    </row>
    <row r="805" spans="1:7">
      <c r="A805" s="61"/>
      <c r="B805" s="532"/>
      <c r="C805" s="532"/>
      <c r="D805" s="532"/>
      <c r="E805" s="532"/>
      <c r="F805" s="533"/>
      <c r="G805" s="61"/>
    </row>
    <row r="806" spans="1:7">
      <c r="A806" s="61"/>
      <c r="B806" s="532"/>
      <c r="C806" s="532"/>
      <c r="D806" s="532"/>
      <c r="E806" s="532"/>
      <c r="F806" s="533"/>
      <c r="G806" s="61"/>
    </row>
    <row r="807" spans="1:7">
      <c r="A807" s="61"/>
      <c r="B807" s="532"/>
      <c r="C807" s="532"/>
      <c r="D807" s="532"/>
      <c r="E807" s="532"/>
      <c r="F807" s="533"/>
      <c r="G807" s="61"/>
    </row>
    <row r="808" spans="1:7">
      <c r="A808" s="61"/>
      <c r="B808" s="532"/>
      <c r="C808" s="532"/>
      <c r="D808" s="532"/>
      <c r="E808" s="532"/>
      <c r="F808" s="533"/>
      <c r="G808" s="61"/>
    </row>
    <row r="809" spans="1:7">
      <c r="A809" s="61"/>
      <c r="B809" s="532"/>
      <c r="C809" s="532"/>
      <c r="D809" s="532"/>
      <c r="E809" s="532"/>
      <c r="F809" s="533"/>
      <c r="G809" s="61"/>
    </row>
    <row r="810" spans="1:7">
      <c r="A810" s="61"/>
      <c r="B810" s="532"/>
      <c r="C810" s="532"/>
      <c r="D810" s="532"/>
      <c r="E810" s="532"/>
      <c r="F810" s="533"/>
      <c r="G810" s="61"/>
    </row>
    <row r="811" spans="1:7">
      <c r="A811" s="61"/>
      <c r="B811" s="532"/>
      <c r="C811" s="532"/>
      <c r="D811" s="532"/>
      <c r="E811" s="532"/>
      <c r="F811" s="533"/>
      <c r="G811" s="61"/>
    </row>
    <row r="812" spans="1:7">
      <c r="A812" s="61"/>
      <c r="B812" s="532"/>
      <c r="C812" s="532"/>
      <c r="D812" s="532"/>
      <c r="E812" s="532"/>
      <c r="F812" s="533"/>
      <c r="G812" s="61"/>
    </row>
    <row r="813" spans="1:7">
      <c r="A813" s="61"/>
      <c r="B813" s="532"/>
      <c r="C813" s="532"/>
      <c r="D813" s="532"/>
      <c r="E813" s="532"/>
      <c r="F813" s="533"/>
      <c r="G813" s="61"/>
    </row>
    <row r="814" spans="1:7">
      <c r="A814" s="61"/>
      <c r="B814" s="532"/>
      <c r="C814" s="532"/>
      <c r="D814" s="532"/>
      <c r="E814" s="532"/>
      <c r="F814" s="533"/>
      <c r="G814" s="61"/>
    </row>
    <row r="815" spans="1:7">
      <c r="A815" s="61"/>
      <c r="B815" s="532"/>
      <c r="C815" s="532"/>
      <c r="D815" s="532"/>
      <c r="E815" s="532"/>
      <c r="F815" s="533"/>
      <c r="G815" s="61"/>
    </row>
    <row r="816" spans="1:7">
      <c r="A816" s="61"/>
      <c r="B816" s="532"/>
      <c r="C816" s="532"/>
      <c r="D816" s="532"/>
      <c r="E816" s="532"/>
      <c r="F816" s="533"/>
      <c r="G816" s="61"/>
    </row>
    <row r="817" spans="1:7">
      <c r="A817" s="61"/>
      <c r="B817" s="532"/>
      <c r="C817" s="532"/>
      <c r="D817" s="532"/>
      <c r="E817" s="532"/>
      <c r="F817" s="533"/>
      <c r="G817" s="61"/>
    </row>
    <row r="818" spans="1:7">
      <c r="A818" s="61"/>
      <c r="B818" s="532"/>
      <c r="C818" s="532"/>
      <c r="D818" s="532"/>
      <c r="E818" s="532"/>
      <c r="F818" s="533"/>
      <c r="G818" s="61"/>
    </row>
    <row r="819" spans="1:7">
      <c r="A819" s="61"/>
      <c r="B819" s="532"/>
      <c r="C819" s="532"/>
      <c r="D819" s="532"/>
      <c r="E819" s="532"/>
      <c r="F819" s="533"/>
      <c r="G819" s="61"/>
    </row>
    <row r="820" spans="1:7">
      <c r="A820" s="61"/>
      <c r="B820" s="532"/>
      <c r="C820" s="532"/>
      <c r="D820" s="532"/>
      <c r="E820" s="532"/>
      <c r="F820" s="533"/>
      <c r="G820" s="61"/>
    </row>
    <row r="821" spans="1:7">
      <c r="A821" s="61"/>
      <c r="B821" s="532"/>
      <c r="C821" s="532"/>
      <c r="D821" s="532"/>
      <c r="E821" s="532"/>
      <c r="F821" s="533"/>
      <c r="G821" s="61"/>
    </row>
    <row r="822" spans="1:7">
      <c r="A822" s="61"/>
      <c r="B822" s="532"/>
      <c r="C822" s="532"/>
      <c r="D822" s="532"/>
      <c r="E822" s="532"/>
      <c r="F822" s="533"/>
      <c r="G822" s="61"/>
    </row>
    <row r="823" spans="1:7">
      <c r="A823" s="61"/>
      <c r="B823" s="532"/>
      <c r="C823" s="532"/>
      <c r="D823" s="532"/>
      <c r="E823" s="532"/>
      <c r="F823" s="533"/>
      <c r="G823" s="61"/>
    </row>
    <row r="824" spans="1:7">
      <c r="A824" s="61"/>
      <c r="B824" s="532"/>
      <c r="C824" s="532"/>
      <c r="D824" s="532"/>
      <c r="E824" s="532"/>
      <c r="F824" s="533"/>
      <c r="G824" s="61"/>
    </row>
    <row r="825" spans="1:7">
      <c r="A825" s="61"/>
      <c r="B825" s="532"/>
      <c r="C825" s="532"/>
      <c r="D825" s="532"/>
      <c r="E825" s="532"/>
      <c r="F825" s="533"/>
      <c r="G825" s="61"/>
    </row>
    <row r="826" spans="1:7">
      <c r="A826" s="61"/>
      <c r="B826" s="532"/>
      <c r="C826" s="532"/>
      <c r="D826" s="532"/>
      <c r="E826" s="532"/>
      <c r="F826" s="533"/>
      <c r="G826" s="61"/>
    </row>
    <row r="827" spans="1:7">
      <c r="A827" s="61"/>
      <c r="B827" s="532"/>
      <c r="C827" s="532"/>
      <c r="D827" s="532"/>
      <c r="E827" s="532"/>
      <c r="F827" s="533"/>
      <c r="G827" s="61"/>
    </row>
    <row r="828" spans="1:7">
      <c r="A828" s="61"/>
      <c r="B828" s="532"/>
      <c r="C828" s="532"/>
      <c r="D828" s="532"/>
      <c r="E828" s="532"/>
      <c r="F828" s="533"/>
      <c r="G828" s="61"/>
    </row>
    <row r="829" spans="1:7">
      <c r="A829" s="61"/>
      <c r="B829" s="532"/>
      <c r="C829" s="532"/>
      <c r="D829" s="532"/>
      <c r="E829" s="532"/>
      <c r="F829" s="533"/>
      <c r="G829" s="61"/>
    </row>
    <row r="830" spans="1:7">
      <c r="A830" s="61"/>
      <c r="B830" s="532"/>
      <c r="C830" s="532"/>
      <c r="D830" s="532"/>
      <c r="E830" s="532"/>
      <c r="F830" s="533"/>
      <c r="G830" s="61"/>
    </row>
    <row r="831" spans="1:7">
      <c r="A831" s="61"/>
      <c r="B831" s="532"/>
      <c r="C831" s="532"/>
      <c r="D831" s="532"/>
      <c r="E831" s="532"/>
      <c r="F831" s="533"/>
      <c r="G831" s="61"/>
    </row>
    <row r="832" spans="1:7">
      <c r="A832" s="61"/>
      <c r="B832" s="532"/>
      <c r="C832" s="532"/>
      <c r="D832" s="532"/>
      <c r="E832" s="532"/>
      <c r="F832" s="533"/>
      <c r="G832" s="61"/>
    </row>
    <row r="833" spans="1:7">
      <c r="A833" s="61"/>
      <c r="B833" s="532"/>
      <c r="C833" s="532"/>
      <c r="D833" s="532"/>
      <c r="E833" s="532"/>
      <c r="F833" s="533"/>
      <c r="G833" s="61"/>
    </row>
    <row r="834" spans="1:7">
      <c r="A834" s="61"/>
      <c r="B834" s="532"/>
      <c r="C834" s="532"/>
      <c r="D834" s="532"/>
      <c r="E834" s="532"/>
      <c r="F834" s="533"/>
      <c r="G834" s="61"/>
    </row>
    <row r="835" spans="1:7">
      <c r="A835" s="61"/>
      <c r="B835" s="532"/>
      <c r="C835" s="532"/>
      <c r="D835" s="532"/>
      <c r="E835" s="532"/>
      <c r="F835" s="533"/>
      <c r="G835" s="61"/>
    </row>
    <row r="836" spans="1:7">
      <c r="A836" s="61"/>
      <c r="B836" s="532"/>
      <c r="C836" s="532"/>
      <c r="D836" s="532"/>
      <c r="E836" s="532"/>
      <c r="F836" s="533"/>
      <c r="G836" s="61"/>
    </row>
    <row r="837" spans="1:7">
      <c r="A837" s="61"/>
      <c r="B837" s="532"/>
      <c r="C837" s="532"/>
      <c r="D837" s="532"/>
      <c r="E837" s="532"/>
      <c r="F837" s="533"/>
      <c r="G837" s="61"/>
    </row>
    <row r="838" spans="1:7">
      <c r="A838" s="61"/>
      <c r="B838" s="532"/>
      <c r="C838" s="532"/>
      <c r="D838" s="532"/>
      <c r="E838" s="532"/>
      <c r="F838" s="533"/>
      <c r="G838" s="61"/>
    </row>
    <row r="839" spans="1:7">
      <c r="A839" s="61"/>
      <c r="B839" s="532"/>
      <c r="C839" s="532"/>
      <c r="D839" s="532"/>
      <c r="E839" s="532"/>
      <c r="F839" s="533"/>
      <c r="G839" s="61"/>
    </row>
    <row r="840" spans="1:7">
      <c r="A840" s="61"/>
      <c r="B840" s="532"/>
      <c r="C840" s="532"/>
      <c r="D840" s="532"/>
      <c r="E840" s="532"/>
      <c r="F840" s="533"/>
      <c r="G840" s="61"/>
    </row>
    <row r="841" spans="1:7">
      <c r="A841" s="61"/>
      <c r="B841" s="532"/>
      <c r="C841" s="532"/>
      <c r="D841" s="532"/>
      <c r="E841" s="532"/>
      <c r="F841" s="533"/>
      <c r="G841" s="61"/>
    </row>
    <row r="842" spans="1:7">
      <c r="A842" s="61"/>
      <c r="B842" s="532"/>
      <c r="C842" s="532"/>
      <c r="D842" s="532"/>
      <c r="E842" s="532"/>
      <c r="F842" s="533"/>
      <c r="G842" s="61"/>
    </row>
    <row r="843" spans="1:7">
      <c r="A843" s="61"/>
      <c r="B843" s="532"/>
      <c r="C843" s="532"/>
      <c r="D843" s="532"/>
      <c r="E843" s="532"/>
      <c r="F843" s="533"/>
      <c r="G843" s="61"/>
    </row>
    <row r="844" spans="1:7">
      <c r="A844" s="61"/>
      <c r="B844" s="532"/>
      <c r="C844" s="532"/>
      <c r="D844" s="532"/>
      <c r="E844" s="532"/>
      <c r="F844" s="533"/>
      <c r="G844" s="61"/>
    </row>
    <row r="845" spans="1:7">
      <c r="A845" s="61"/>
      <c r="B845" s="532"/>
      <c r="C845" s="532"/>
      <c r="D845" s="532"/>
      <c r="E845" s="532"/>
      <c r="F845" s="533"/>
      <c r="G845" s="61"/>
    </row>
    <row r="846" spans="1:7">
      <c r="A846" s="61"/>
      <c r="B846" s="532"/>
      <c r="C846" s="532"/>
      <c r="D846" s="532"/>
      <c r="E846" s="532"/>
      <c r="F846" s="533"/>
      <c r="G846" s="61"/>
    </row>
    <row r="847" spans="1:7">
      <c r="A847" s="61"/>
      <c r="B847" s="532"/>
      <c r="C847" s="532"/>
      <c r="D847" s="532"/>
      <c r="E847" s="532"/>
      <c r="F847" s="533"/>
      <c r="G847" s="61"/>
    </row>
    <row r="848" spans="1:7">
      <c r="A848" s="61"/>
      <c r="B848" s="532"/>
      <c r="C848" s="532"/>
      <c r="D848" s="532"/>
      <c r="E848" s="532"/>
      <c r="F848" s="533"/>
      <c r="G848" s="61"/>
    </row>
    <row r="849" spans="1:7">
      <c r="A849" s="61"/>
      <c r="B849" s="532"/>
      <c r="C849" s="532"/>
      <c r="D849" s="532"/>
      <c r="E849" s="532"/>
      <c r="F849" s="533"/>
      <c r="G849" s="61"/>
    </row>
    <row r="850" spans="1:7">
      <c r="A850" s="61"/>
      <c r="B850" s="532"/>
      <c r="C850" s="532"/>
      <c r="D850" s="532"/>
      <c r="E850" s="532"/>
      <c r="F850" s="533"/>
      <c r="G850" s="61"/>
    </row>
    <row r="851" spans="1:7">
      <c r="A851" s="61"/>
      <c r="B851" s="532"/>
      <c r="C851" s="532"/>
      <c r="D851" s="532"/>
      <c r="E851" s="532"/>
      <c r="F851" s="533"/>
      <c r="G851" s="61"/>
    </row>
    <row r="852" spans="1:7">
      <c r="A852" s="61"/>
      <c r="B852" s="532"/>
      <c r="C852" s="532"/>
      <c r="D852" s="532"/>
      <c r="E852" s="532"/>
      <c r="F852" s="533"/>
      <c r="G852" s="61"/>
    </row>
    <row r="853" spans="1:7">
      <c r="A853" s="61"/>
      <c r="B853" s="532"/>
      <c r="C853" s="532"/>
      <c r="D853" s="532"/>
      <c r="E853" s="532"/>
      <c r="F853" s="533"/>
      <c r="G853" s="61"/>
    </row>
    <row r="854" spans="1:7">
      <c r="A854" s="61"/>
      <c r="B854" s="532"/>
      <c r="C854" s="532"/>
      <c r="D854" s="532"/>
      <c r="E854" s="532"/>
      <c r="F854" s="533"/>
      <c r="G854" s="61"/>
    </row>
    <row r="855" spans="1:7">
      <c r="A855" s="61"/>
      <c r="B855" s="532"/>
      <c r="C855" s="532"/>
      <c r="D855" s="532"/>
      <c r="E855" s="532"/>
      <c r="F855" s="533"/>
      <c r="G855" s="61"/>
    </row>
    <row r="856" spans="1:7">
      <c r="A856" s="61"/>
      <c r="B856" s="532"/>
      <c r="C856" s="532"/>
      <c r="D856" s="532"/>
      <c r="E856" s="532"/>
      <c r="F856" s="533"/>
      <c r="G856" s="61"/>
    </row>
    <row r="857" spans="1:7">
      <c r="A857" s="61"/>
      <c r="B857" s="532"/>
      <c r="C857" s="532"/>
      <c r="D857" s="532"/>
      <c r="E857" s="532"/>
      <c r="F857" s="533"/>
      <c r="G857" s="61"/>
    </row>
    <row r="858" spans="1:7">
      <c r="A858" s="61"/>
      <c r="B858" s="532"/>
      <c r="C858" s="532"/>
      <c r="D858" s="532"/>
      <c r="E858" s="532"/>
      <c r="F858" s="533"/>
      <c r="G858" s="61"/>
    </row>
    <row r="859" spans="1:7">
      <c r="A859" s="61"/>
      <c r="B859" s="532"/>
      <c r="C859" s="532"/>
      <c r="D859" s="532"/>
      <c r="E859" s="532"/>
      <c r="F859" s="533"/>
      <c r="G859" s="61"/>
    </row>
    <row r="860" spans="1:7">
      <c r="A860" s="61"/>
      <c r="B860" s="532"/>
      <c r="C860" s="532"/>
      <c r="D860" s="532"/>
      <c r="E860" s="532"/>
      <c r="F860" s="533"/>
      <c r="G860" s="61"/>
    </row>
    <row r="861" spans="1:7">
      <c r="A861" s="61"/>
      <c r="B861" s="532"/>
      <c r="C861" s="532"/>
      <c r="D861" s="532"/>
      <c r="E861" s="532"/>
      <c r="F861" s="533"/>
      <c r="G861" s="61"/>
    </row>
    <row r="862" spans="1:7">
      <c r="A862" s="61"/>
      <c r="B862" s="532"/>
      <c r="C862" s="532"/>
      <c r="D862" s="532"/>
      <c r="E862" s="532"/>
      <c r="F862" s="533"/>
      <c r="G862" s="61"/>
    </row>
    <row r="863" spans="1:7">
      <c r="A863" s="61"/>
      <c r="B863" s="532"/>
      <c r="C863" s="532"/>
      <c r="D863" s="532"/>
      <c r="E863" s="532"/>
      <c r="F863" s="533"/>
      <c r="G863" s="61"/>
    </row>
    <row r="864" spans="1:7">
      <c r="A864" s="61"/>
      <c r="B864" s="532"/>
      <c r="C864" s="532"/>
      <c r="D864" s="532"/>
      <c r="E864" s="532"/>
      <c r="F864" s="533"/>
      <c r="G864" s="61"/>
    </row>
    <row r="865" spans="1:7">
      <c r="A865" s="61"/>
      <c r="B865" s="532"/>
      <c r="C865" s="532"/>
      <c r="D865" s="532"/>
      <c r="E865" s="532"/>
      <c r="F865" s="533"/>
      <c r="G865" s="61"/>
    </row>
    <row r="866" spans="1:7">
      <c r="A866" s="61"/>
      <c r="B866" s="532"/>
      <c r="C866" s="532"/>
      <c r="D866" s="532"/>
      <c r="E866" s="532"/>
      <c r="F866" s="533"/>
      <c r="G866" s="61"/>
    </row>
    <row r="867" spans="1:7">
      <c r="A867" s="61"/>
      <c r="B867" s="532"/>
      <c r="C867" s="532"/>
      <c r="D867" s="532"/>
      <c r="E867" s="532"/>
      <c r="F867" s="533"/>
      <c r="G867" s="61"/>
    </row>
    <row r="868" spans="1:7">
      <c r="A868" s="61"/>
      <c r="B868" s="532"/>
      <c r="C868" s="532"/>
      <c r="D868" s="532"/>
      <c r="E868" s="532"/>
      <c r="F868" s="533"/>
      <c r="G868" s="61"/>
    </row>
    <row r="869" spans="1:7">
      <c r="A869" s="61"/>
      <c r="B869" s="532"/>
      <c r="C869" s="532"/>
      <c r="D869" s="532"/>
      <c r="E869" s="532"/>
      <c r="F869" s="533"/>
      <c r="G869" s="61"/>
    </row>
    <row r="870" spans="1:7">
      <c r="A870" s="61"/>
      <c r="B870" s="532"/>
      <c r="C870" s="532"/>
      <c r="D870" s="532"/>
      <c r="E870" s="532"/>
      <c r="F870" s="533"/>
      <c r="G870" s="61"/>
    </row>
    <row r="871" spans="1:7">
      <c r="A871" s="61"/>
      <c r="B871" s="532"/>
      <c r="C871" s="532"/>
      <c r="D871" s="532"/>
      <c r="E871" s="532"/>
      <c r="F871" s="533"/>
      <c r="G871" s="61"/>
    </row>
    <row r="872" spans="1:7">
      <c r="A872" s="61"/>
      <c r="B872" s="532"/>
      <c r="C872" s="532"/>
      <c r="D872" s="532"/>
      <c r="E872" s="532"/>
      <c r="F872" s="533"/>
      <c r="G872" s="61"/>
    </row>
    <row r="873" spans="1:7">
      <c r="A873" s="61"/>
      <c r="B873" s="532"/>
      <c r="C873" s="532"/>
      <c r="D873" s="532"/>
      <c r="E873" s="532"/>
      <c r="F873" s="533"/>
      <c r="G873" s="61"/>
    </row>
    <row r="874" spans="1:7">
      <c r="A874" s="61"/>
      <c r="B874" s="532"/>
      <c r="C874" s="532"/>
      <c r="D874" s="532"/>
      <c r="E874" s="532"/>
      <c r="F874" s="533"/>
      <c r="G874" s="61"/>
    </row>
    <row r="875" spans="1:7">
      <c r="A875" s="61"/>
      <c r="B875" s="532"/>
      <c r="C875" s="532"/>
      <c r="D875" s="532"/>
      <c r="E875" s="532"/>
      <c r="F875" s="533"/>
      <c r="G875" s="61"/>
    </row>
    <row r="876" spans="1:7">
      <c r="A876" s="61"/>
      <c r="B876" s="532"/>
      <c r="C876" s="532"/>
      <c r="D876" s="532"/>
      <c r="E876" s="532"/>
      <c r="F876" s="533"/>
      <c r="G876" s="61"/>
    </row>
    <row r="877" spans="1:7">
      <c r="A877" s="61"/>
      <c r="B877" s="532"/>
      <c r="C877" s="532"/>
      <c r="D877" s="532"/>
      <c r="E877" s="532"/>
      <c r="F877" s="533"/>
      <c r="G877" s="61"/>
    </row>
    <row r="878" spans="1:7">
      <c r="A878" s="61"/>
      <c r="B878" s="532"/>
      <c r="C878" s="532"/>
      <c r="D878" s="532"/>
      <c r="E878" s="532"/>
      <c r="F878" s="533"/>
      <c r="G878" s="61"/>
    </row>
    <row r="879" spans="1:7">
      <c r="A879" s="61"/>
      <c r="B879" s="532"/>
      <c r="C879" s="532"/>
      <c r="D879" s="532"/>
      <c r="E879" s="532"/>
      <c r="F879" s="533"/>
      <c r="G879" s="61"/>
    </row>
    <row r="880" spans="1:7">
      <c r="A880" s="61"/>
      <c r="B880" s="532"/>
      <c r="C880" s="532"/>
      <c r="D880" s="532"/>
      <c r="E880" s="532"/>
      <c r="F880" s="533"/>
      <c r="G880" s="61"/>
    </row>
    <row r="881" spans="1:7">
      <c r="A881" s="61"/>
      <c r="B881" s="532"/>
      <c r="C881" s="532"/>
      <c r="D881" s="532"/>
      <c r="E881" s="532"/>
      <c r="F881" s="533"/>
      <c r="G881" s="61"/>
    </row>
    <row r="882" spans="1:7">
      <c r="A882" s="61"/>
      <c r="B882" s="532"/>
      <c r="C882" s="532"/>
      <c r="D882" s="532"/>
      <c r="E882" s="532"/>
      <c r="F882" s="533"/>
      <c r="G882" s="61"/>
    </row>
    <row r="883" spans="1:7">
      <c r="A883" s="61"/>
      <c r="B883" s="532"/>
      <c r="C883" s="532"/>
      <c r="D883" s="532"/>
      <c r="E883" s="532"/>
      <c r="F883" s="533"/>
      <c r="G883" s="61"/>
    </row>
    <row r="884" spans="1:7">
      <c r="A884" s="61"/>
      <c r="B884" s="532"/>
      <c r="C884" s="532"/>
      <c r="D884" s="532"/>
      <c r="E884" s="532"/>
      <c r="F884" s="533"/>
      <c r="G884" s="61"/>
    </row>
    <row r="885" spans="1:7">
      <c r="A885" s="61"/>
      <c r="B885" s="532"/>
      <c r="C885" s="532"/>
      <c r="D885" s="532"/>
      <c r="E885" s="532"/>
      <c r="F885" s="533"/>
      <c r="G885" s="61"/>
    </row>
    <row r="886" spans="1:7">
      <c r="A886" s="61"/>
      <c r="B886" s="532"/>
      <c r="C886" s="532"/>
      <c r="D886" s="532"/>
      <c r="E886" s="532"/>
      <c r="F886" s="533"/>
      <c r="G886" s="61"/>
    </row>
    <row r="887" spans="1:7">
      <c r="A887" s="61"/>
      <c r="B887" s="532"/>
      <c r="C887" s="532"/>
      <c r="D887" s="532"/>
      <c r="E887" s="532"/>
      <c r="F887" s="533"/>
      <c r="G887" s="61"/>
    </row>
    <row r="888" spans="1:7">
      <c r="A888" s="61"/>
      <c r="B888" s="532"/>
      <c r="C888" s="532"/>
      <c r="D888" s="532"/>
      <c r="E888" s="532"/>
      <c r="F888" s="533"/>
      <c r="G888" s="61"/>
    </row>
    <row r="889" spans="1:7">
      <c r="A889" s="61"/>
      <c r="B889" s="532"/>
      <c r="C889" s="532"/>
      <c r="D889" s="532"/>
      <c r="E889" s="532"/>
      <c r="F889" s="533"/>
      <c r="G889" s="61"/>
    </row>
    <row r="890" spans="1:7">
      <c r="A890" s="61"/>
      <c r="B890" s="532"/>
      <c r="C890" s="532"/>
      <c r="D890" s="532"/>
      <c r="E890" s="532"/>
      <c r="F890" s="533"/>
      <c r="G890" s="61"/>
    </row>
    <row r="891" spans="1:7">
      <c r="A891" s="61"/>
      <c r="B891" s="532"/>
      <c r="C891" s="532"/>
      <c r="D891" s="532"/>
      <c r="E891" s="532"/>
      <c r="F891" s="533"/>
      <c r="G891" s="61"/>
    </row>
    <row r="892" spans="1:7">
      <c r="A892" s="61"/>
      <c r="B892" s="532"/>
      <c r="C892" s="532"/>
      <c r="D892" s="532"/>
      <c r="E892" s="532"/>
      <c r="F892" s="533"/>
      <c r="G892" s="61"/>
    </row>
    <row r="893" spans="1:7">
      <c r="A893" s="61"/>
      <c r="B893" s="532"/>
      <c r="C893" s="532"/>
      <c r="D893" s="532"/>
      <c r="E893" s="532"/>
      <c r="F893" s="533"/>
      <c r="G893" s="61"/>
    </row>
    <row r="894" spans="1:7">
      <c r="A894" s="61"/>
      <c r="B894" s="532"/>
      <c r="C894" s="532"/>
      <c r="D894" s="532"/>
      <c r="E894" s="532"/>
      <c r="F894" s="533"/>
      <c r="G894" s="61"/>
    </row>
    <row r="895" spans="1:7">
      <c r="A895" s="61"/>
      <c r="B895" s="532"/>
      <c r="C895" s="532"/>
      <c r="D895" s="532"/>
      <c r="E895" s="532"/>
      <c r="F895" s="533"/>
      <c r="G895" s="61"/>
    </row>
    <row r="896" spans="1:7">
      <c r="A896" s="61"/>
      <c r="B896" s="532"/>
      <c r="C896" s="532"/>
      <c r="D896" s="532"/>
      <c r="E896" s="532"/>
      <c r="F896" s="533"/>
      <c r="G896" s="61"/>
    </row>
    <row r="897" spans="1:7">
      <c r="A897" s="61"/>
      <c r="B897" s="532"/>
      <c r="C897" s="532"/>
      <c r="D897" s="532"/>
      <c r="E897" s="532"/>
      <c r="F897" s="533"/>
      <c r="G897" s="61"/>
    </row>
    <row r="898" spans="1:7">
      <c r="A898" s="61"/>
      <c r="B898" s="532"/>
      <c r="C898" s="532"/>
      <c r="D898" s="532"/>
      <c r="E898" s="532"/>
      <c r="F898" s="533"/>
      <c r="G898" s="61"/>
    </row>
    <row r="899" spans="1:7">
      <c r="A899" s="61"/>
      <c r="B899" s="532"/>
      <c r="C899" s="532"/>
      <c r="D899" s="532"/>
      <c r="E899" s="532"/>
      <c r="F899" s="533"/>
      <c r="G899" s="61"/>
    </row>
    <row r="900" spans="1:7">
      <c r="A900" s="61"/>
      <c r="B900" s="532"/>
      <c r="C900" s="532"/>
      <c r="D900" s="532"/>
      <c r="E900" s="532"/>
      <c r="F900" s="533"/>
      <c r="G900" s="61"/>
    </row>
    <row r="901" spans="1:7">
      <c r="A901" s="61"/>
      <c r="B901" s="532"/>
      <c r="C901" s="532"/>
      <c r="D901" s="532"/>
      <c r="E901" s="532"/>
      <c r="F901" s="533"/>
      <c r="G901" s="61"/>
    </row>
    <row r="902" spans="1:7">
      <c r="A902" s="61"/>
      <c r="B902" s="532"/>
      <c r="C902" s="532"/>
      <c r="D902" s="532"/>
      <c r="E902" s="532"/>
      <c r="F902" s="533"/>
      <c r="G902" s="61"/>
    </row>
    <row r="903" spans="1:7">
      <c r="A903" s="61"/>
      <c r="B903" s="532"/>
      <c r="C903" s="532"/>
      <c r="D903" s="532"/>
      <c r="E903" s="532"/>
      <c r="F903" s="533"/>
      <c r="G903" s="61"/>
    </row>
    <row r="904" spans="1:7">
      <c r="A904" s="61"/>
      <c r="B904" s="532"/>
      <c r="C904" s="532"/>
      <c r="D904" s="532"/>
      <c r="E904" s="532"/>
      <c r="F904" s="533"/>
      <c r="G904" s="61"/>
    </row>
    <row r="905" spans="1:7">
      <c r="A905" s="61"/>
      <c r="B905" s="532"/>
      <c r="C905" s="532"/>
      <c r="D905" s="532"/>
      <c r="E905" s="532"/>
      <c r="F905" s="533"/>
      <c r="G905" s="61"/>
    </row>
    <row r="906" spans="1:7">
      <c r="A906" s="61"/>
      <c r="B906" s="532"/>
      <c r="C906" s="532"/>
      <c r="D906" s="532"/>
      <c r="E906" s="532"/>
      <c r="F906" s="533"/>
      <c r="G906" s="61"/>
    </row>
    <row r="907" spans="1:7">
      <c r="A907" s="61"/>
      <c r="B907" s="532"/>
      <c r="C907" s="532"/>
      <c r="D907" s="532"/>
      <c r="E907" s="532"/>
      <c r="F907" s="533"/>
      <c r="G907" s="61"/>
    </row>
    <row r="908" spans="1:7">
      <c r="A908" s="61"/>
      <c r="B908" s="532"/>
      <c r="C908" s="532"/>
      <c r="D908" s="532"/>
      <c r="E908" s="532"/>
      <c r="F908" s="533"/>
      <c r="G908" s="61"/>
    </row>
    <row r="909" spans="1:7">
      <c r="A909" s="61"/>
      <c r="B909" s="532"/>
      <c r="C909" s="532"/>
      <c r="D909" s="532"/>
      <c r="E909" s="532"/>
      <c r="F909" s="533"/>
      <c r="G909" s="61"/>
    </row>
    <row r="910" spans="1:7">
      <c r="A910" s="61"/>
      <c r="B910" s="532"/>
      <c r="C910" s="532"/>
      <c r="D910" s="532"/>
      <c r="E910" s="532"/>
      <c r="F910" s="533"/>
      <c r="G910" s="61"/>
    </row>
    <row r="911" spans="1:7">
      <c r="A911" s="61"/>
      <c r="B911" s="532"/>
      <c r="C911" s="532"/>
      <c r="D911" s="532"/>
      <c r="E911" s="532"/>
      <c r="F911" s="533"/>
      <c r="G911" s="61"/>
    </row>
    <row r="912" spans="1:7">
      <c r="A912" s="61"/>
      <c r="B912" s="532"/>
      <c r="C912" s="532"/>
      <c r="D912" s="532"/>
      <c r="E912" s="532"/>
      <c r="F912" s="533"/>
      <c r="G912" s="61"/>
    </row>
    <row r="913" spans="1:7">
      <c r="A913" s="61"/>
      <c r="B913" s="532"/>
      <c r="C913" s="532"/>
      <c r="D913" s="532"/>
      <c r="E913" s="532"/>
      <c r="F913" s="533"/>
      <c r="G913" s="61"/>
    </row>
    <row r="914" spans="1:7">
      <c r="A914" s="61"/>
      <c r="B914" s="532"/>
      <c r="C914" s="532"/>
      <c r="D914" s="532"/>
      <c r="E914" s="532"/>
      <c r="F914" s="533"/>
      <c r="G914" s="61"/>
    </row>
    <row r="915" spans="1:7">
      <c r="A915" s="61"/>
      <c r="B915" s="532"/>
      <c r="C915" s="532"/>
      <c r="D915" s="532"/>
      <c r="E915" s="532"/>
      <c r="F915" s="533"/>
      <c r="G915" s="61"/>
    </row>
    <row r="916" spans="1:7">
      <c r="A916" s="61"/>
      <c r="B916" s="532"/>
      <c r="C916" s="532"/>
      <c r="D916" s="532"/>
      <c r="E916" s="532"/>
      <c r="F916" s="533"/>
      <c r="G916" s="61"/>
    </row>
    <row r="917" spans="1:7">
      <c r="A917" s="61"/>
      <c r="B917" s="532"/>
      <c r="C917" s="532"/>
      <c r="D917" s="532"/>
      <c r="E917" s="532"/>
      <c r="F917" s="533"/>
      <c r="G917" s="61"/>
    </row>
    <row r="918" spans="1:7">
      <c r="A918" s="61"/>
      <c r="B918" s="532"/>
      <c r="C918" s="532"/>
      <c r="D918" s="532"/>
      <c r="E918" s="532"/>
      <c r="F918" s="533"/>
      <c r="G918" s="61"/>
    </row>
    <row r="919" spans="1:7">
      <c r="A919" s="61"/>
      <c r="B919" s="532"/>
      <c r="C919" s="532"/>
      <c r="D919" s="532"/>
      <c r="E919" s="532"/>
      <c r="F919" s="533"/>
      <c r="G919" s="61"/>
    </row>
    <row r="920" spans="1:7">
      <c r="A920" s="61"/>
      <c r="B920" s="532"/>
      <c r="C920" s="532"/>
      <c r="D920" s="532"/>
      <c r="E920" s="532"/>
      <c r="F920" s="533"/>
      <c r="G920" s="61"/>
    </row>
    <row r="921" spans="1:7">
      <c r="A921" s="61"/>
      <c r="B921" s="532"/>
      <c r="C921" s="532"/>
      <c r="D921" s="532"/>
      <c r="E921" s="532"/>
      <c r="F921" s="533"/>
      <c r="G921" s="61"/>
    </row>
    <row r="922" spans="1:7">
      <c r="A922" s="61"/>
      <c r="B922" s="532"/>
      <c r="C922" s="532"/>
      <c r="D922" s="532"/>
      <c r="E922" s="532"/>
      <c r="F922" s="533"/>
      <c r="G922" s="61"/>
    </row>
    <row r="923" spans="1:7">
      <c r="A923" s="61"/>
      <c r="B923" s="532"/>
      <c r="C923" s="532"/>
      <c r="D923" s="532"/>
      <c r="E923" s="532"/>
      <c r="F923" s="533"/>
      <c r="G923" s="61"/>
    </row>
    <row r="924" spans="1:7">
      <c r="A924" s="61"/>
      <c r="B924" s="532"/>
      <c r="C924" s="532"/>
      <c r="D924" s="532"/>
      <c r="E924" s="532"/>
      <c r="F924" s="533"/>
      <c r="G924" s="61"/>
    </row>
    <row r="925" spans="1:7">
      <c r="A925" s="61"/>
      <c r="B925" s="532"/>
      <c r="C925" s="532"/>
      <c r="D925" s="532"/>
      <c r="E925" s="532"/>
      <c r="F925" s="533"/>
      <c r="G925" s="61"/>
    </row>
    <row r="926" spans="1:7">
      <c r="A926" s="61"/>
      <c r="B926" s="532"/>
      <c r="C926" s="532"/>
      <c r="D926" s="532"/>
      <c r="E926" s="532"/>
      <c r="F926" s="533"/>
      <c r="G926" s="61"/>
    </row>
    <row r="927" spans="1:7">
      <c r="A927" s="61"/>
      <c r="B927" s="532"/>
      <c r="C927" s="532"/>
      <c r="D927" s="532"/>
      <c r="E927" s="532"/>
      <c r="F927" s="533"/>
      <c r="G927" s="61"/>
    </row>
    <row r="928" spans="1:7">
      <c r="A928" s="61"/>
      <c r="B928" s="532"/>
      <c r="C928" s="532"/>
      <c r="D928" s="532"/>
      <c r="E928" s="532"/>
      <c r="F928" s="533"/>
      <c r="G928" s="61"/>
    </row>
    <row r="929" spans="1:7">
      <c r="A929" s="61"/>
      <c r="B929" s="532"/>
      <c r="C929" s="532"/>
      <c r="D929" s="532"/>
      <c r="E929" s="532"/>
      <c r="F929" s="533"/>
      <c r="G929" s="61"/>
    </row>
    <row r="930" spans="1:7">
      <c r="A930" s="61"/>
      <c r="B930" s="532"/>
      <c r="C930" s="532"/>
      <c r="D930" s="532"/>
      <c r="E930" s="532"/>
      <c r="F930" s="533"/>
      <c r="G930" s="61"/>
    </row>
    <row r="931" spans="1:7">
      <c r="A931" s="61"/>
      <c r="B931" s="532"/>
      <c r="C931" s="532"/>
      <c r="D931" s="532"/>
      <c r="E931" s="532"/>
      <c r="F931" s="533"/>
      <c r="G931" s="61"/>
    </row>
    <row r="932" spans="1:7">
      <c r="A932" s="61"/>
      <c r="B932" s="532"/>
      <c r="C932" s="532"/>
      <c r="D932" s="532"/>
      <c r="E932" s="532"/>
      <c r="F932" s="533"/>
      <c r="G932" s="61"/>
    </row>
    <row r="933" spans="1:7">
      <c r="A933" s="61"/>
      <c r="B933" s="532"/>
      <c r="C933" s="532"/>
      <c r="D933" s="532"/>
      <c r="E933" s="532"/>
      <c r="F933" s="533"/>
      <c r="G933" s="61"/>
    </row>
    <row r="934" spans="1:7">
      <c r="A934" s="61"/>
      <c r="B934" s="532"/>
      <c r="C934" s="532"/>
      <c r="D934" s="532"/>
      <c r="E934" s="532"/>
      <c r="F934" s="533"/>
      <c r="G934" s="61"/>
    </row>
    <row r="935" spans="1:7">
      <c r="A935" s="61"/>
      <c r="B935" s="532"/>
      <c r="C935" s="532"/>
      <c r="D935" s="532"/>
      <c r="E935" s="532"/>
      <c r="F935" s="533"/>
      <c r="G935" s="61"/>
    </row>
    <row r="936" spans="1:7">
      <c r="A936" s="61"/>
      <c r="B936" s="532"/>
      <c r="C936" s="532"/>
      <c r="D936" s="532"/>
      <c r="E936" s="532"/>
      <c r="F936" s="533"/>
      <c r="G936" s="61"/>
    </row>
    <row r="937" spans="1:7">
      <c r="A937" s="61"/>
      <c r="B937" s="532"/>
      <c r="C937" s="532"/>
      <c r="D937" s="532"/>
      <c r="E937" s="532"/>
      <c r="F937" s="533"/>
      <c r="G937" s="61"/>
    </row>
    <row r="938" spans="1:7">
      <c r="A938" s="61"/>
      <c r="B938" s="532"/>
      <c r="C938" s="532"/>
      <c r="D938" s="532"/>
      <c r="E938" s="532"/>
      <c r="F938" s="533"/>
      <c r="G938" s="61"/>
    </row>
    <row r="939" spans="1:7">
      <c r="A939" s="61"/>
      <c r="B939" s="532"/>
      <c r="C939" s="532"/>
      <c r="D939" s="532"/>
      <c r="E939" s="532"/>
      <c r="F939" s="533"/>
      <c r="G939" s="61"/>
    </row>
    <row r="940" spans="1:7">
      <c r="A940" s="61"/>
      <c r="B940" s="532"/>
      <c r="C940" s="532"/>
      <c r="D940" s="532"/>
      <c r="E940" s="532"/>
      <c r="F940" s="533"/>
      <c r="G940" s="61"/>
    </row>
    <row r="941" spans="1:7">
      <c r="A941" s="61"/>
      <c r="B941" s="532"/>
      <c r="C941" s="532"/>
      <c r="D941" s="532"/>
      <c r="E941" s="532"/>
      <c r="F941" s="533"/>
      <c r="G941" s="61"/>
    </row>
    <row r="942" spans="1:7">
      <c r="A942" s="61"/>
      <c r="B942" s="532"/>
      <c r="C942" s="532"/>
      <c r="D942" s="532"/>
      <c r="E942" s="532"/>
      <c r="F942" s="533"/>
      <c r="G942" s="61"/>
    </row>
    <row r="943" spans="1:7">
      <c r="A943" s="61"/>
      <c r="B943" s="532"/>
      <c r="C943" s="532"/>
      <c r="D943" s="532"/>
      <c r="E943" s="532"/>
      <c r="F943" s="533"/>
      <c r="G943" s="61"/>
    </row>
    <row r="944" spans="1:7">
      <c r="A944" s="61"/>
      <c r="B944" s="532"/>
      <c r="C944" s="532"/>
      <c r="D944" s="532"/>
      <c r="E944" s="532"/>
      <c r="F944" s="533"/>
      <c r="G944" s="61"/>
    </row>
    <row r="945" spans="1:7">
      <c r="A945" s="61"/>
      <c r="B945" s="532"/>
      <c r="C945" s="532"/>
      <c r="D945" s="532"/>
      <c r="E945" s="532"/>
      <c r="F945" s="533"/>
      <c r="G945" s="61"/>
    </row>
    <row r="946" spans="1:7">
      <c r="A946" s="61"/>
      <c r="B946" s="532"/>
      <c r="C946" s="532"/>
      <c r="D946" s="532"/>
      <c r="E946" s="532"/>
      <c r="F946" s="533"/>
      <c r="G946" s="61"/>
    </row>
    <row r="947" spans="1:7">
      <c r="A947" s="61"/>
      <c r="B947" s="532"/>
      <c r="C947" s="532"/>
      <c r="D947" s="532"/>
      <c r="E947" s="532"/>
      <c r="F947" s="533"/>
      <c r="G947" s="61"/>
    </row>
    <row r="948" spans="1:7">
      <c r="A948" s="61"/>
      <c r="B948" s="532"/>
      <c r="C948" s="532"/>
      <c r="D948" s="532"/>
      <c r="E948" s="532"/>
      <c r="F948" s="533"/>
      <c r="G948" s="61"/>
    </row>
    <row r="949" spans="1:7">
      <c r="A949" s="61"/>
      <c r="B949" s="532"/>
      <c r="C949" s="532"/>
      <c r="D949" s="532"/>
      <c r="E949" s="532"/>
      <c r="F949" s="533"/>
      <c r="G949" s="61"/>
    </row>
    <row r="950" spans="1:7">
      <c r="A950" s="61"/>
      <c r="B950" s="532"/>
      <c r="C950" s="532"/>
      <c r="D950" s="532"/>
      <c r="E950" s="532"/>
      <c r="F950" s="533"/>
      <c r="G950" s="61"/>
    </row>
    <row r="951" spans="1:7">
      <c r="A951" s="61"/>
      <c r="B951" s="532"/>
      <c r="C951" s="532"/>
      <c r="D951" s="532"/>
      <c r="E951" s="532"/>
      <c r="F951" s="533"/>
      <c r="G951" s="61"/>
    </row>
    <row r="952" spans="1:7">
      <c r="A952" s="61"/>
      <c r="B952" s="532"/>
      <c r="C952" s="532"/>
      <c r="D952" s="532"/>
      <c r="E952" s="532"/>
      <c r="F952" s="533"/>
      <c r="G952" s="61"/>
    </row>
    <row r="953" spans="1:7">
      <c r="A953" s="61"/>
      <c r="B953" s="532"/>
      <c r="C953" s="532"/>
      <c r="D953" s="532"/>
      <c r="E953" s="532"/>
      <c r="F953" s="533"/>
      <c r="G953" s="61"/>
    </row>
    <row r="954" spans="1:7">
      <c r="A954" s="61"/>
      <c r="B954" s="532"/>
      <c r="C954" s="532"/>
      <c r="D954" s="532"/>
      <c r="E954" s="532"/>
      <c r="F954" s="533"/>
      <c r="G954" s="61"/>
    </row>
    <row r="955" spans="1:7">
      <c r="A955" s="61"/>
      <c r="B955" s="532"/>
      <c r="C955" s="532"/>
      <c r="D955" s="532"/>
      <c r="E955" s="532"/>
      <c r="F955" s="533"/>
      <c r="G955" s="61"/>
    </row>
    <row r="956" spans="1:7">
      <c r="A956" s="61"/>
      <c r="B956" s="532"/>
      <c r="C956" s="532"/>
      <c r="D956" s="532"/>
      <c r="E956" s="532"/>
      <c r="F956" s="533"/>
      <c r="G956" s="61"/>
    </row>
    <row r="957" spans="1:7">
      <c r="A957" s="61"/>
      <c r="B957" s="532"/>
      <c r="C957" s="532"/>
      <c r="D957" s="532"/>
      <c r="E957" s="532"/>
      <c r="F957" s="533"/>
      <c r="G957" s="61"/>
    </row>
    <row r="958" spans="1:7">
      <c r="A958" s="61"/>
      <c r="B958" s="532"/>
      <c r="C958" s="532"/>
      <c r="D958" s="532"/>
      <c r="E958" s="532"/>
      <c r="F958" s="533"/>
      <c r="G958" s="61"/>
    </row>
    <row r="959" spans="1:7">
      <c r="A959" s="61"/>
      <c r="B959" s="532"/>
      <c r="C959" s="532"/>
      <c r="D959" s="532"/>
      <c r="E959" s="532"/>
      <c r="F959" s="533"/>
      <c r="G959" s="61"/>
    </row>
    <row r="960" spans="1:7">
      <c r="A960" s="61"/>
      <c r="B960" s="532"/>
      <c r="C960" s="532"/>
      <c r="D960" s="532"/>
      <c r="E960" s="532"/>
      <c r="F960" s="533"/>
      <c r="G960" s="61"/>
    </row>
    <row r="961" spans="1:7">
      <c r="A961" s="61"/>
      <c r="B961" s="532"/>
      <c r="C961" s="532"/>
      <c r="D961" s="532"/>
      <c r="E961" s="532"/>
      <c r="F961" s="533"/>
      <c r="G961" s="61"/>
    </row>
    <row r="962" spans="1:7">
      <c r="A962" s="61"/>
      <c r="B962" s="532"/>
      <c r="C962" s="532"/>
      <c r="D962" s="532"/>
      <c r="E962" s="532"/>
      <c r="F962" s="533"/>
      <c r="G962" s="61"/>
    </row>
    <row r="963" spans="1:7">
      <c r="A963" s="61"/>
      <c r="B963" s="532"/>
      <c r="C963" s="532"/>
      <c r="D963" s="532"/>
      <c r="E963" s="532"/>
      <c r="F963" s="533"/>
      <c r="G963" s="61"/>
    </row>
    <row r="964" spans="1:7">
      <c r="A964" s="61"/>
      <c r="B964" s="532"/>
      <c r="C964" s="532"/>
      <c r="D964" s="532"/>
      <c r="E964" s="532"/>
      <c r="F964" s="533"/>
      <c r="G964" s="61"/>
    </row>
    <row r="965" spans="1:7">
      <c r="A965" s="61"/>
      <c r="B965" s="532"/>
      <c r="C965" s="532"/>
      <c r="D965" s="532"/>
      <c r="E965" s="532"/>
      <c r="F965" s="533"/>
      <c r="G965" s="61"/>
    </row>
    <row r="966" spans="1:7">
      <c r="A966" s="61"/>
      <c r="B966" s="532"/>
      <c r="C966" s="532"/>
      <c r="D966" s="532"/>
      <c r="E966" s="532"/>
      <c r="F966" s="533"/>
      <c r="G966" s="61"/>
    </row>
    <row r="967" spans="1:7">
      <c r="A967" s="61"/>
      <c r="B967" s="532"/>
      <c r="C967" s="532"/>
      <c r="D967" s="532"/>
      <c r="E967" s="532"/>
      <c r="F967" s="533"/>
      <c r="G967" s="61"/>
    </row>
    <row r="968" spans="1:7">
      <c r="A968" s="61"/>
      <c r="B968" s="532"/>
      <c r="C968" s="532"/>
      <c r="D968" s="532"/>
      <c r="E968" s="532"/>
      <c r="F968" s="533"/>
      <c r="G968" s="61"/>
    </row>
    <row r="969" spans="1:7">
      <c r="A969" s="61"/>
      <c r="B969" s="532"/>
      <c r="C969" s="532"/>
      <c r="D969" s="532"/>
      <c r="E969" s="532"/>
      <c r="F969" s="533"/>
      <c r="G969" s="61"/>
    </row>
    <row r="970" spans="1:7">
      <c r="A970" s="61"/>
      <c r="B970" s="532"/>
      <c r="C970" s="532"/>
      <c r="D970" s="532"/>
      <c r="E970" s="532"/>
      <c r="F970" s="533"/>
      <c r="G970" s="61"/>
    </row>
    <row r="971" spans="1:7">
      <c r="A971" s="61"/>
      <c r="B971" s="532"/>
      <c r="C971" s="532"/>
      <c r="D971" s="532"/>
      <c r="E971" s="532"/>
      <c r="F971" s="533"/>
      <c r="G971" s="61"/>
    </row>
    <row r="972" spans="1:7">
      <c r="A972" s="61"/>
      <c r="B972" s="532"/>
      <c r="C972" s="532"/>
      <c r="D972" s="532"/>
      <c r="E972" s="532"/>
      <c r="F972" s="533"/>
      <c r="G972" s="61"/>
    </row>
    <row r="973" spans="1:7">
      <c r="A973" s="61"/>
      <c r="B973" s="532"/>
      <c r="C973" s="532"/>
      <c r="D973" s="532"/>
      <c r="E973" s="532"/>
      <c r="F973" s="533"/>
      <c r="G973" s="61"/>
    </row>
    <row r="974" spans="1:7">
      <c r="A974" s="61"/>
      <c r="B974" s="532"/>
      <c r="C974" s="532"/>
      <c r="D974" s="532"/>
      <c r="E974" s="532"/>
      <c r="F974" s="533"/>
      <c r="G974" s="61"/>
    </row>
    <row r="975" spans="1:7">
      <c r="A975" s="61"/>
      <c r="B975" s="532"/>
      <c r="C975" s="532"/>
      <c r="D975" s="532"/>
      <c r="E975" s="532"/>
      <c r="F975" s="533"/>
      <c r="G975" s="61"/>
    </row>
    <row r="976" spans="1:7">
      <c r="A976" s="61"/>
      <c r="B976" s="532"/>
      <c r="C976" s="532"/>
      <c r="D976" s="532"/>
      <c r="E976" s="532"/>
      <c r="F976" s="533"/>
      <c r="G976" s="61"/>
    </row>
    <row r="977" spans="1:7">
      <c r="A977" s="61"/>
      <c r="B977" s="532"/>
      <c r="C977" s="532"/>
      <c r="D977" s="532"/>
      <c r="E977" s="532"/>
      <c r="F977" s="533"/>
      <c r="G977" s="61"/>
    </row>
    <row r="978" spans="1:7">
      <c r="A978" s="61"/>
      <c r="B978" s="532"/>
      <c r="C978" s="532"/>
      <c r="D978" s="532"/>
      <c r="E978" s="532"/>
      <c r="F978" s="533"/>
      <c r="G978" s="61"/>
    </row>
    <row r="979" spans="1:7">
      <c r="A979" s="61"/>
      <c r="B979" s="532"/>
      <c r="C979" s="532"/>
      <c r="D979" s="532"/>
      <c r="E979" s="532"/>
      <c r="F979" s="533"/>
      <c r="G979" s="61"/>
    </row>
    <row r="980" spans="1:7">
      <c r="A980" s="61"/>
      <c r="B980" s="532"/>
      <c r="C980" s="532"/>
      <c r="D980" s="532"/>
      <c r="E980" s="532"/>
      <c r="F980" s="533"/>
      <c r="G980" s="61"/>
    </row>
    <row r="981" spans="1:7">
      <c r="A981" s="61"/>
      <c r="B981" s="532"/>
      <c r="C981" s="532"/>
      <c r="D981" s="532"/>
      <c r="E981" s="532"/>
      <c r="F981" s="533"/>
      <c r="G981" s="61"/>
    </row>
    <row r="982" spans="1:7">
      <c r="A982" s="61"/>
      <c r="B982" s="532"/>
      <c r="C982" s="532"/>
      <c r="D982" s="532"/>
      <c r="E982" s="532"/>
      <c r="F982" s="533"/>
      <c r="G982" s="61"/>
    </row>
    <row r="983" spans="1:7">
      <c r="A983" s="61"/>
      <c r="B983" s="532"/>
      <c r="C983" s="532"/>
      <c r="D983" s="532"/>
      <c r="E983" s="532"/>
      <c r="F983" s="533"/>
      <c r="G983" s="61"/>
    </row>
    <row r="984" spans="1:7">
      <c r="A984" s="61"/>
      <c r="B984" s="532"/>
      <c r="C984" s="532"/>
      <c r="D984" s="532"/>
      <c r="E984" s="532"/>
      <c r="F984" s="533"/>
      <c r="G984" s="61"/>
    </row>
    <row r="985" spans="1:7">
      <c r="A985" s="61"/>
      <c r="B985" s="532"/>
      <c r="C985" s="532"/>
      <c r="D985" s="532"/>
      <c r="E985" s="532"/>
      <c r="F985" s="533"/>
      <c r="G985" s="61"/>
    </row>
    <row r="986" spans="1:7">
      <c r="A986" s="61"/>
      <c r="B986" s="532"/>
      <c r="C986" s="532"/>
      <c r="D986" s="532"/>
      <c r="E986" s="532"/>
      <c r="F986" s="533"/>
      <c r="G986" s="61"/>
    </row>
    <row r="987" spans="1:7">
      <c r="A987" s="61"/>
      <c r="B987" s="532"/>
      <c r="C987" s="532"/>
      <c r="D987" s="532"/>
      <c r="E987" s="532"/>
      <c r="F987" s="533"/>
      <c r="G987" s="61"/>
    </row>
    <row r="988" spans="1:7">
      <c r="A988" s="61"/>
      <c r="B988" s="532"/>
      <c r="C988" s="532"/>
      <c r="D988" s="532"/>
      <c r="E988" s="532"/>
      <c r="F988" s="533"/>
      <c r="G988" s="61"/>
    </row>
    <row r="989" spans="1:7">
      <c r="A989" s="61"/>
      <c r="B989" s="532"/>
      <c r="C989" s="532"/>
      <c r="D989" s="532"/>
      <c r="E989" s="532"/>
      <c r="F989" s="533"/>
      <c r="G989" s="61"/>
    </row>
    <row r="990" spans="1:7">
      <c r="A990" s="61"/>
      <c r="B990" s="532"/>
      <c r="C990" s="532"/>
      <c r="D990" s="532"/>
      <c r="E990" s="532"/>
      <c r="F990" s="533"/>
      <c r="G990" s="61"/>
    </row>
    <row r="991" spans="1:7">
      <c r="A991" s="61"/>
      <c r="B991" s="532"/>
      <c r="C991" s="532"/>
      <c r="D991" s="532"/>
      <c r="E991" s="532"/>
      <c r="F991" s="533"/>
      <c r="G991" s="61"/>
    </row>
    <row r="992" spans="1:7">
      <c r="A992" s="61"/>
      <c r="B992" s="532"/>
      <c r="C992" s="532"/>
      <c r="D992" s="532"/>
      <c r="E992" s="532"/>
      <c r="F992" s="533"/>
      <c r="G992" s="61"/>
    </row>
    <row r="993" spans="1:7">
      <c r="A993" s="61"/>
      <c r="B993" s="532"/>
      <c r="C993" s="532"/>
      <c r="D993" s="532"/>
      <c r="E993" s="532"/>
      <c r="F993" s="533"/>
      <c r="G993" s="61"/>
    </row>
    <row r="994" spans="1:7">
      <c r="A994" s="61"/>
      <c r="B994" s="532"/>
      <c r="C994" s="532"/>
      <c r="D994" s="532"/>
      <c r="E994" s="532"/>
      <c r="F994" s="533"/>
      <c r="G994" s="61"/>
    </row>
    <row r="995" spans="1:7">
      <c r="A995" s="61"/>
      <c r="B995" s="532"/>
      <c r="C995" s="532"/>
      <c r="D995" s="532"/>
      <c r="E995" s="532"/>
      <c r="F995" s="533"/>
      <c r="G995" s="61"/>
    </row>
    <row r="996" spans="1:7">
      <c r="A996" s="61"/>
      <c r="B996" s="532"/>
      <c r="C996" s="532"/>
      <c r="D996" s="532"/>
      <c r="E996" s="532"/>
      <c r="F996" s="533"/>
      <c r="G996" s="61"/>
    </row>
    <row r="997" spans="1:7">
      <c r="A997" s="61"/>
      <c r="B997" s="532"/>
      <c r="C997" s="532"/>
      <c r="D997" s="532"/>
      <c r="E997" s="532"/>
      <c r="F997" s="533"/>
      <c r="G997" s="61"/>
    </row>
    <row r="998" spans="1:7">
      <c r="A998" s="61"/>
      <c r="B998" s="532"/>
      <c r="C998" s="532"/>
      <c r="D998" s="532"/>
      <c r="E998" s="532"/>
      <c r="F998" s="533"/>
      <c r="G998" s="61"/>
    </row>
    <row r="999" spans="1:7">
      <c r="A999" s="61"/>
      <c r="B999" s="532"/>
      <c r="C999" s="532"/>
      <c r="D999" s="532"/>
      <c r="E999" s="532"/>
      <c r="F999" s="533"/>
      <c r="G999" s="61"/>
    </row>
    <row r="1000" spans="1:7">
      <c r="A1000" s="61"/>
      <c r="B1000" s="532"/>
      <c r="C1000" s="532"/>
      <c r="D1000" s="532"/>
      <c r="E1000" s="532"/>
      <c r="F1000" s="533"/>
      <c r="G1000" s="61"/>
    </row>
    <row r="1001" spans="1:7">
      <c r="A1001" s="61"/>
      <c r="B1001" s="532"/>
      <c r="C1001" s="532"/>
      <c r="D1001" s="532"/>
      <c r="E1001" s="532"/>
      <c r="F1001" s="533"/>
      <c r="G1001" s="61"/>
    </row>
    <row r="1002" spans="1:7">
      <c r="A1002" s="61"/>
      <c r="B1002" s="532"/>
      <c r="C1002" s="532"/>
      <c r="D1002" s="532"/>
      <c r="E1002" s="532"/>
      <c r="F1002" s="533"/>
      <c r="G1002" s="61"/>
    </row>
    <row r="1003" spans="1:7">
      <c r="A1003" s="61"/>
      <c r="B1003" s="532"/>
      <c r="C1003" s="532"/>
      <c r="D1003" s="532"/>
      <c r="E1003" s="532"/>
      <c r="F1003" s="533"/>
      <c r="G1003" s="61"/>
    </row>
    <row r="1004" spans="1:7">
      <c r="A1004" s="61"/>
      <c r="B1004" s="532"/>
      <c r="C1004" s="532"/>
      <c r="D1004" s="532"/>
      <c r="E1004" s="532"/>
      <c r="F1004" s="533"/>
      <c r="G1004" s="61"/>
    </row>
    <row r="1005" spans="1:7">
      <c r="A1005" s="61"/>
      <c r="B1005" s="532"/>
      <c r="C1005" s="532"/>
      <c r="D1005" s="532"/>
      <c r="E1005" s="532"/>
      <c r="F1005" s="533"/>
      <c r="G1005" s="61"/>
    </row>
    <row r="1006" spans="1:7">
      <c r="A1006" s="61"/>
      <c r="B1006" s="532"/>
      <c r="C1006" s="532"/>
      <c r="D1006" s="532"/>
      <c r="E1006" s="532"/>
      <c r="F1006" s="533"/>
      <c r="G1006" s="61"/>
    </row>
    <row r="1007" spans="1:7">
      <c r="A1007" s="61"/>
      <c r="B1007" s="532"/>
      <c r="C1007" s="532"/>
      <c r="D1007" s="532"/>
      <c r="E1007" s="532"/>
      <c r="F1007" s="533"/>
      <c r="G1007" s="61"/>
    </row>
    <row r="1008" spans="1:7">
      <c r="A1008" s="61"/>
      <c r="B1008" s="532"/>
      <c r="C1008" s="532"/>
      <c r="D1008" s="532"/>
      <c r="E1008" s="532"/>
      <c r="F1008" s="533"/>
      <c r="G1008" s="61"/>
    </row>
    <row r="1009" spans="1:7">
      <c r="A1009" s="61"/>
      <c r="B1009" s="532"/>
      <c r="C1009" s="532"/>
      <c r="D1009" s="532"/>
      <c r="E1009" s="532"/>
      <c r="F1009" s="533"/>
      <c r="G1009" s="61"/>
    </row>
    <row r="1010" spans="1:7">
      <c r="A1010" s="61"/>
      <c r="B1010" s="532"/>
      <c r="C1010" s="532"/>
      <c r="D1010" s="532"/>
      <c r="E1010" s="532"/>
      <c r="F1010" s="533"/>
      <c r="G1010" s="61"/>
    </row>
    <row r="1011" spans="1:7">
      <c r="A1011" s="61"/>
      <c r="B1011" s="532"/>
      <c r="C1011" s="532"/>
      <c r="D1011" s="532"/>
      <c r="E1011" s="532"/>
      <c r="F1011" s="533"/>
      <c r="G1011" s="61"/>
    </row>
    <row r="1012" spans="1:7">
      <c r="A1012" s="61"/>
      <c r="B1012" s="532"/>
      <c r="C1012" s="532"/>
      <c r="D1012" s="532"/>
      <c r="E1012" s="532"/>
      <c r="F1012" s="533"/>
      <c r="G1012" s="61"/>
    </row>
    <row r="1013" spans="1:7">
      <c r="A1013" s="61"/>
      <c r="B1013" s="532"/>
      <c r="C1013" s="532"/>
      <c r="D1013" s="532"/>
      <c r="E1013" s="532"/>
      <c r="F1013" s="533"/>
      <c r="G1013" s="61"/>
    </row>
    <row r="1014" spans="1:7">
      <c r="A1014" s="61"/>
      <c r="B1014" s="532"/>
      <c r="C1014" s="532"/>
      <c r="D1014" s="532"/>
      <c r="E1014" s="532"/>
      <c r="F1014" s="533"/>
      <c r="G1014" s="61"/>
    </row>
    <row r="1015" spans="1:7">
      <c r="A1015" s="61"/>
      <c r="B1015" s="532"/>
      <c r="C1015" s="532"/>
      <c r="D1015" s="532"/>
      <c r="E1015" s="532"/>
      <c r="F1015" s="533"/>
      <c r="G1015" s="61"/>
    </row>
    <row r="1016" spans="1:7">
      <c r="A1016" s="61"/>
      <c r="B1016" s="532"/>
      <c r="C1016" s="532"/>
      <c r="D1016" s="532"/>
      <c r="E1016" s="532"/>
      <c r="F1016" s="533"/>
      <c r="G1016" s="61"/>
    </row>
    <row r="1017" spans="1:7">
      <c r="A1017" s="61"/>
      <c r="B1017" s="532"/>
      <c r="C1017" s="532"/>
      <c r="D1017" s="532"/>
      <c r="E1017" s="532"/>
      <c r="F1017" s="533"/>
      <c r="G1017" s="61"/>
    </row>
    <row r="1018" spans="1:7">
      <c r="A1018" s="61"/>
      <c r="B1018" s="532"/>
      <c r="C1018" s="532"/>
      <c r="D1018" s="532"/>
      <c r="E1018" s="532"/>
      <c r="F1018" s="533"/>
      <c r="G1018" s="61"/>
    </row>
    <row r="1019" spans="1:7">
      <c r="A1019" s="61"/>
      <c r="B1019" s="532"/>
      <c r="C1019" s="532"/>
      <c r="D1019" s="532"/>
      <c r="E1019" s="532"/>
      <c r="F1019" s="533"/>
      <c r="G1019" s="61"/>
    </row>
    <row r="1020" spans="1:7">
      <c r="A1020" s="61"/>
      <c r="B1020" s="532"/>
      <c r="C1020" s="532"/>
      <c r="D1020" s="532"/>
      <c r="E1020" s="532"/>
      <c r="F1020" s="533"/>
      <c r="G1020" s="61"/>
    </row>
    <row r="1021" spans="1:7">
      <c r="A1021" s="61"/>
      <c r="B1021" s="532"/>
      <c r="C1021" s="532"/>
      <c r="D1021" s="532"/>
      <c r="E1021" s="532"/>
      <c r="F1021" s="533"/>
      <c r="G1021" s="61"/>
    </row>
    <row r="1022" spans="1:7">
      <c r="A1022" s="61"/>
      <c r="B1022" s="532"/>
      <c r="C1022" s="532"/>
      <c r="D1022" s="532"/>
      <c r="E1022" s="532"/>
      <c r="F1022" s="533"/>
      <c r="G1022" s="61"/>
    </row>
    <row r="1023" spans="1:7">
      <c r="A1023" s="61"/>
      <c r="B1023" s="532"/>
      <c r="C1023" s="532"/>
      <c r="D1023" s="532"/>
      <c r="E1023" s="532"/>
      <c r="F1023" s="533"/>
      <c r="G1023" s="61"/>
    </row>
    <row r="1024" spans="1:7">
      <c r="A1024" s="61"/>
      <c r="B1024" s="532"/>
      <c r="C1024" s="532"/>
      <c r="D1024" s="532"/>
      <c r="E1024" s="532"/>
      <c r="F1024" s="533"/>
      <c r="G1024" s="61"/>
    </row>
    <row r="1025" spans="1:7">
      <c r="A1025" s="61"/>
      <c r="B1025" s="532"/>
      <c r="C1025" s="532"/>
      <c r="D1025" s="532"/>
      <c r="E1025" s="532"/>
      <c r="F1025" s="533"/>
      <c r="G1025" s="61"/>
    </row>
    <row r="1026" spans="1:7">
      <c r="A1026" s="61"/>
      <c r="B1026" s="532"/>
      <c r="C1026" s="532"/>
      <c r="D1026" s="532"/>
      <c r="E1026" s="532"/>
      <c r="F1026" s="533"/>
      <c r="G1026" s="61"/>
    </row>
    <row r="1027" spans="1:7">
      <c r="A1027" s="61"/>
      <c r="B1027" s="532"/>
      <c r="C1027" s="532"/>
      <c r="D1027" s="532"/>
      <c r="E1027" s="532"/>
      <c r="F1027" s="533"/>
      <c r="G1027" s="61"/>
    </row>
    <row r="1028" spans="1:7">
      <c r="A1028" s="61"/>
      <c r="B1028" s="532"/>
      <c r="C1028" s="532"/>
      <c r="D1028" s="532"/>
      <c r="E1028" s="532"/>
      <c r="F1028" s="533"/>
      <c r="G1028" s="61"/>
    </row>
    <row r="1029" spans="1:7">
      <c r="A1029" s="61"/>
      <c r="B1029" s="532"/>
      <c r="C1029" s="532"/>
      <c r="D1029" s="532"/>
      <c r="E1029" s="532"/>
      <c r="F1029" s="533"/>
      <c r="G1029" s="61"/>
    </row>
    <row r="1030" spans="1:7">
      <c r="A1030" s="61"/>
      <c r="B1030" s="532"/>
      <c r="C1030" s="532"/>
      <c r="D1030" s="532"/>
      <c r="E1030" s="532"/>
      <c r="F1030" s="533"/>
      <c r="G1030" s="61"/>
    </row>
    <row r="1031" spans="1:7">
      <c r="A1031" s="61"/>
      <c r="B1031" s="532"/>
      <c r="C1031" s="532"/>
      <c r="D1031" s="532"/>
      <c r="E1031" s="532"/>
      <c r="F1031" s="533"/>
      <c r="G1031" s="61"/>
    </row>
    <row r="1032" spans="1:7">
      <c r="A1032" s="61"/>
      <c r="B1032" s="532"/>
      <c r="C1032" s="532"/>
      <c r="D1032" s="532"/>
      <c r="E1032" s="532"/>
      <c r="F1032" s="533"/>
      <c r="G1032" s="61"/>
    </row>
    <row r="1033" spans="1:7">
      <c r="A1033" s="61"/>
      <c r="B1033" s="532"/>
      <c r="C1033" s="532"/>
      <c r="D1033" s="532"/>
      <c r="E1033" s="532"/>
      <c r="F1033" s="533"/>
      <c r="G1033" s="61"/>
    </row>
    <row r="1034" spans="1:7">
      <c r="A1034" s="61"/>
      <c r="B1034" s="532"/>
      <c r="C1034" s="532"/>
      <c r="D1034" s="532"/>
      <c r="E1034" s="532"/>
      <c r="F1034" s="533"/>
      <c r="G1034" s="61"/>
    </row>
    <row r="1035" spans="1:7">
      <c r="A1035" s="61"/>
      <c r="B1035" s="532"/>
      <c r="C1035" s="532"/>
      <c r="D1035" s="532"/>
      <c r="E1035" s="532"/>
      <c r="F1035" s="533"/>
      <c r="G1035" s="61"/>
    </row>
    <row r="1036" spans="1:7">
      <c r="A1036" s="61"/>
      <c r="B1036" s="532"/>
      <c r="C1036" s="532"/>
      <c r="D1036" s="532"/>
      <c r="E1036" s="532"/>
      <c r="F1036" s="533"/>
      <c r="G1036" s="61"/>
    </row>
    <row r="1037" spans="1:7">
      <c r="A1037" s="61"/>
      <c r="B1037" s="532"/>
      <c r="C1037" s="532"/>
      <c r="D1037" s="532"/>
      <c r="E1037" s="532"/>
      <c r="F1037" s="533"/>
      <c r="G1037" s="61"/>
    </row>
    <row r="1038" spans="1:7">
      <c r="A1038" s="61"/>
      <c r="B1038" s="532"/>
      <c r="C1038" s="532"/>
      <c r="D1038" s="532"/>
      <c r="E1038" s="532"/>
      <c r="F1038" s="533"/>
      <c r="G1038" s="61"/>
    </row>
    <row r="1039" spans="1:7">
      <c r="A1039" s="61"/>
      <c r="B1039" s="532"/>
      <c r="C1039" s="532"/>
      <c r="D1039" s="532"/>
      <c r="E1039" s="532"/>
      <c r="F1039" s="533"/>
      <c r="G1039" s="61"/>
    </row>
    <row r="1040" spans="1:7">
      <c r="A1040" s="61"/>
      <c r="B1040" s="532"/>
      <c r="C1040" s="532"/>
      <c r="D1040" s="532"/>
      <c r="E1040" s="532"/>
      <c r="F1040" s="533"/>
      <c r="G1040" s="61"/>
    </row>
    <row r="1041" spans="1:7">
      <c r="A1041" s="61"/>
      <c r="B1041" s="532"/>
      <c r="C1041" s="532"/>
      <c r="D1041" s="532"/>
      <c r="E1041" s="532"/>
      <c r="F1041" s="533"/>
      <c r="G1041" s="61"/>
    </row>
    <row r="1042" spans="1:7">
      <c r="A1042" s="61"/>
      <c r="B1042" s="532"/>
      <c r="C1042" s="532"/>
      <c r="D1042" s="532"/>
      <c r="E1042" s="532"/>
      <c r="F1042" s="533"/>
      <c r="G1042" s="61"/>
    </row>
    <row r="1043" spans="1:7">
      <c r="A1043" s="61"/>
      <c r="B1043" s="532"/>
      <c r="C1043" s="532"/>
      <c r="D1043" s="532"/>
      <c r="E1043" s="532"/>
      <c r="F1043" s="533"/>
      <c r="G1043" s="61"/>
    </row>
    <row r="1044" spans="1:7">
      <c r="A1044" s="61"/>
      <c r="B1044" s="532"/>
      <c r="C1044" s="532"/>
      <c r="D1044" s="532"/>
      <c r="E1044" s="532"/>
      <c r="F1044" s="533"/>
      <c r="G1044" s="61"/>
    </row>
    <row r="1045" spans="1:7">
      <c r="A1045" s="61"/>
      <c r="B1045" s="532"/>
      <c r="C1045" s="532"/>
      <c r="D1045" s="532"/>
      <c r="E1045" s="532"/>
      <c r="F1045" s="533"/>
      <c r="G1045" s="61"/>
    </row>
    <row r="1046" spans="1:7">
      <c r="A1046" s="61"/>
      <c r="B1046" s="532"/>
      <c r="C1046" s="532"/>
      <c r="D1046" s="532"/>
      <c r="E1046" s="532"/>
      <c r="F1046" s="533"/>
      <c r="G1046" s="61"/>
    </row>
    <row r="1047" spans="1:7">
      <c r="A1047" s="61"/>
      <c r="B1047" s="532"/>
      <c r="C1047" s="532"/>
      <c r="D1047" s="532"/>
      <c r="E1047" s="532"/>
      <c r="F1047" s="533"/>
      <c r="G1047" s="61"/>
    </row>
    <row r="1048" spans="1:7">
      <c r="A1048" s="61"/>
      <c r="B1048" s="532"/>
      <c r="C1048" s="532"/>
      <c r="D1048" s="532"/>
      <c r="E1048" s="532"/>
      <c r="F1048" s="533"/>
      <c r="G1048" s="61"/>
    </row>
    <row r="1049" spans="1:7">
      <c r="A1049" s="61"/>
      <c r="B1049" s="532"/>
      <c r="C1049" s="532"/>
      <c r="D1049" s="532"/>
      <c r="E1049" s="532"/>
      <c r="F1049" s="533"/>
      <c r="G1049" s="61"/>
    </row>
    <row r="1050" spans="1:7">
      <c r="A1050" s="61"/>
      <c r="B1050" s="532"/>
      <c r="C1050" s="532"/>
      <c r="D1050" s="532"/>
      <c r="E1050" s="532"/>
      <c r="F1050" s="533"/>
      <c r="G1050" s="61"/>
    </row>
    <row r="1051" spans="1:7">
      <c r="A1051" s="61"/>
      <c r="B1051" s="532"/>
      <c r="C1051" s="532"/>
      <c r="D1051" s="532"/>
      <c r="E1051" s="532"/>
      <c r="F1051" s="533"/>
      <c r="G1051" s="61"/>
    </row>
    <row r="1052" spans="1:7">
      <c r="A1052" s="61"/>
      <c r="B1052" s="532"/>
      <c r="C1052" s="532"/>
      <c r="D1052" s="532"/>
      <c r="E1052" s="532"/>
      <c r="F1052" s="533"/>
      <c r="G1052" s="61"/>
    </row>
    <row r="1053" spans="1:7">
      <c r="A1053" s="61"/>
      <c r="B1053" s="532"/>
      <c r="C1053" s="532"/>
      <c r="D1053" s="532"/>
      <c r="E1053" s="532"/>
      <c r="F1053" s="533"/>
      <c r="G1053" s="61"/>
    </row>
    <row r="1054" spans="1:7">
      <c r="A1054" s="61"/>
      <c r="B1054" s="532"/>
      <c r="C1054" s="532"/>
      <c r="D1054" s="532"/>
      <c r="E1054" s="532"/>
      <c r="F1054" s="533"/>
      <c r="G1054" s="61"/>
    </row>
    <row r="1055" spans="1:7">
      <c r="A1055" s="61"/>
      <c r="B1055" s="532"/>
      <c r="C1055" s="532"/>
      <c r="D1055" s="532"/>
      <c r="E1055" s="532"/>
      <c r="F1055" s="533"/>
      <c r="G1055" s="61"/>
    </row>
    <row r="1056" spans="1:7">
      <c r="A1056" s="61"/>
      <c r="B1056" s="532"/>
      <c r="C1056" s="532"/>
      <c r="D1056" s="532"/>
      <c r="E1056" s="532"/>
      <c r="F1056" s="533"/>
      <c r="G1056" s="61"/>
    </row>
    <row r="1057" spans="1:7">
      <c r="A1057" s="61"/>
      <c r="B1057" s="532"/>
      <c r="C1057" s="532"/>
      <c r="D1057" s="532"/>
      <c r="E1057" s="532"/>
      <c r="F1057" s="533"/>
      <c r="G1057" s="61"/>
    </row>
    <row r="1058" spans="1:7">
      <c r="A1058" s="61"/>
      <c r="B1058" s="532"/>
      <c r="C1058" s="532"/>
      <c r="D1058" s="532"/>
      <c r="E1058" s="532"/>
      <c r="F1058" s="533"/>
      <c r="G1058" s="61"/>
    </row>
    <row r="1059" spans="1:7">
      <c r="A1059" s="61"/>
      <c r="B1059" s="532"/>
      <c r="C1059" s="532"/>
      <c r="D1059" s="532"/>
      <c r="E1059" s="532"/>
      <c r="F1059" s="533"/>
      <c r="G1059" s="61"/>
    </row>
    <row r="1060" spans="1:7">
      <c r="A1060" s="61"/>
      <c r="B1060" s="532"/>
      <c r="C1060" s="532"/>
      <c r="D1060" s="532"/>
      <c r="E1060" s="532"/>
      <c r="F1060" s="533"/>
      <c r="G1060" s="61"/>
    </row>
  </sheetData>
  <sheetProtection password="83E0" sheet="1" objects="1" scenarios="1"/>
  <mergeCells count="1">
    <mergeCell ref="A24:E30"/>
  </mergeCells>
  <pageMargins left="0.23622047244094491" right="0.19685039370078741" top="0.47244094488188981" bottom="0.43307086614173229" header="0.31496062992125984" footer="0.31496062992125984"/>
  <pageSetup paperSize="9" scale="23" orientation="landscape" r:id="rId1"/>
  <headerFooter alignWithMargins="0"/>
  <rowBreaks count="3" manualBreakCount="3">
    <brk id="31" max="16383" man="1"/>
    <brk id="56" max="16383" man="1"/>
    <brk id="88" max="16383" man="1"/>
  </rowBreaks>
  <ignoredErrors>
    <ignoredError sqref="D54 C71:D71 C87:D8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4">
    <pageSetUpPr fitToPage="1"/>
  </sheetPr>
  <dimension ref="A1:BG2005"/>
  <sheetViews>
    <sheetView showGridLines="0" zoomScaleNormal="55" workbookViewId="0">
      <selection activeCell="A50" sqref="A50"/>
    </sheetView>
  </sheetViews>
  <sheetFormatPr baseColWidth="10" defaultColWidth="11" defaultRowHeight="11.25"/>
  <cols>
    <col min="1" max="2" width="18.7109375" style="85" customWidth="1"/>
    <col min="3" max="3" width="22.28515625" style="85" customWidth="1"/>
    <col min="4" max="4" width="18.7109375" style="86" customWidth="1"/>
    <col min="5" max="5" width="22.7109375" style="85" customWidth="1"/>
    <col min="6" max="6" width="23.28515625" style="85" customWidth="1"/>
    <col min="7" max="7" width="22.7109375" style="85" bestFit="1" customWidth="1"/>
    <col min="8" max="8" width="18.85546875" style="85" customWidth="1"/>
    <col min="9" max="9" width="18.7109375" style="85" customWidth="1"/>
    <col min="10" max="10" width="23.140625" style="85" customWidth="1"/>
    <col min="11" max="11" width="18.85546875" style="85" customWidth="1"/>
    <col min="12" max="12" width="18.7109375" style="85" customWidth="1"/>
    <col min="13" max="13" width="19.7109375" style="85" customWidth="1"/>
    <col min="14" max="14" width="18.85546875" style="85" customWidth="1"/>
    <col min="15" max="16" width="18.7109375" style="85" customWidth="1"/>
    <col min="17" max="17" width="21" style="85" customWidth="1"/>
    <col min="18" max="19" width="18.85546875" style="85" customWidth="1"/>
    <col min="20" max="20" width="18.7109375" style="85" customWidth="1"/>
    <col min="21" max="21" width="18.85546875" style="85" customWidth="1"/>
    <col min="22" max="22" width="38" style="85" bestFit="1" customWidth="1"/>
    <col min="23" max="23" width="18.7109375" style="85" customWidth="1"/>
    <col min="24" max="24" width="18.85546875" style="88" customWidth="1"/>
    <col min="25" max="25" width="18.7109375" style="88" customWidth="1"/>
    <col min="26" max="26" width="18.28515625" style="88" bestFit="1" customWidth="1"/>
    <col min="27" max="27" width="18.85546875" style="88" customWidth="1"/>
    <col min="28" max="29" width="18.7109375" style="88" customWidth="1"/>
    <col min="30" max="30" width="18.85546875" style="88" customWidth="1"/>
    <col min="31" max="31" width="18.85546875" style="86" customWidth="1"/>
    <col min="32" max="32" width="25" style="85" customWidth="1"/>
    <col min="33" max="35" width="19.85546875" style="85" bestFit="1" customWidth="1"/>
    <col min="36" max="36" width="18.85546875" style="85" customWidth="1"/>
    <col min="37" max="37" width="18.7109375" style="85" customWidth="1"/>
    <col min="38" max="38" width="18.85546875" style="85" customWidth="1"/>
    <col min="39" max="40" width="18.7109375" style="85" customWidth="1"/>
    <col min="41" max="41" width="21.28515625" style="85" customWidth="1"/>
    <col min="42" max="43" width="18.5703125" style="85" customWidth="1"/>
    <col min="44" max="44" width="18.7109375" style="85" customWidth="1"/>
    <col min="45" max="45" width="23.5703125" style="85" customWidth="1"/>
    <col min="46" max="46" width="34.42578125" style="85" customWidth="1"/>
    <col min="47" max="47" width="18.5703125" style="85" customWidth="1"/>
    <col min="48" max="48" width="40.85546875" style="85" customWidth="1"/>
    <col min="49" max="49" width="33.7109375" style="85" customWidth="1"/>
    <col min="50" max="50" width="32.28515625" style="85" customWidth="1"/>
    <col min="51" max="51" width="18.5703125" style="85" customWidth="1"/>
    <col min="52" max="52" width="18.7109375" style="85" customWidth="1"/>
    <col min="53" max="53" width="28.5703125" style="85" customWidth="1"/>
    <col min="54" max="54" width="37.42578125" style="85" customWidth="1"/>
    <col min="55" max="55" width="18.5703125" style="85" customWidth="1"/>
    <col min="56" max="56" width="22.140625" style="85" customWidth="1"/>
    <col min="57" max="57" width="18.85546875" style="74" customWidth="1"/>
    <col min="58" max="58" width="25.5703125" style="74" hidden="1" customWidth="1"/>
    <col min="59" max="59" width="20.140625" style="74" bestFit="1" customWidth="1"/>
    <col min="60" max="60" width="22.7109375" style="74" bestFit="1" customWidth="1"/>
    <col min="61" max="61" width="34.140625" style="74" bestFit="1" customWidth="1"/>
    <col min="62" max="62" width="43.28515625" style="74" bestFit="1" customWidth="1"/>
    <col min="63" max="63" width="20.42578125" style="74" bestFit="1" customWidth="1"/>
    <col min="64" max="16384" width="11" style="74"/>
  </cols>
  <sheetData>
    <row r="1" spans="1:59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spans="1:59" ht="18.75" thickBot="1">
      <c r="A2" s="345" t="str">
        <f>IF(COUNTIF($BF$5:$BF$2005,"=T")&gt;0,"Veuillez renseigner les cellules orangées…","")</f>
        <v/>
      </c>
      <c r="B2" s="345"/>
      <c r="C2" s="346"/>
      <c r="D2" s="347"/>
      <c r="E2" s="346"/>
      <c r="F2" s="346"/>
      <c r="G2" s="346"/>
      <c r="H2" s="345" t="str">
        <f>IF(COUNTIF($BF$5:$BF$2005,"=T")&gt;0,"Veuillez renseigner les cellules orangées…","")</f>
        <v/>
      </c>
      <c r="I2" s="348"/>
      <c r="J2" s="348"/>
      <c r="K2" s="348"/>
      <c r="L2" s="348"/>
      <c r="M2" s="348"/>
      <c r="N2" s="345" t="str">
        <f>IF(COUNTIF($BF$5:$BF$2005,"=T")&gt;0,"Veuillez renseigner les cellules orangées…","")</f>
        <v/>
      </c>
      <c r="O2" s="348"/>
      <c r="P2" s="348"/>
      <c r="Q2" s="348"/>
      <c r="R2" s="348"/>
      <c r="S2" s="348"/>
      <c r="T2" s="348"/>
      <c r="U2" s="348"/>
      <c r="V2" s="348"/>
      <c r="W2" s="348"/>
      <c r="X2" s="345" t="str">
        <f>IF(COUNTIF($BF$5:$BF$2005,"=T")&gt;0,"Veuillez renseigner les cellules orangées…","")</f>
        <v/>
      </c>
      <c r="Y2" s="349"/>
      <c r="Z2" s="349"/>
      <c r="AA2" s="349"/>
      <c r="AB2" s="349"/>
      <c r="AC2" s="349"/>
      <c r="AD2" s="349"/>
      <c r="AE2" s="345" t="str">
        <f>IF(COUNTIF($BF$5:$BF$2005,"=T")&gt;0,"Veuillez renseigner les cellules orangées…","")</f>
        <v/>
      </c>
      <c r="AF2" s="350"/>
      <c r="AG2" s="348"/>
      <c r="AH2" s="348"/>
      <c r="AI2" s="348"/>
      <c r="AJ2" s="348"/>
      <c r="AK2" s="345" t="str">
        <f>IF(COUNTIF($BF$5:$BF$2005,"=T")&gt;0,"Veuillez renseigner les cellules orangées…","")</f>
        <v/>
      </c>
      <c r="AL2" s="348"/>
      <c r="AM2" s="348"/>
      <c r="AN2" s="348"/>
      <c r="AO2" s="348"/>
      <c r="AP2" s="348"/>
      <c r="AQ2" s="348"/>
      <c r="AR2" s="348"/>
      <c r="AS2" s="345" t="str">
        <f>IF(COUNTIF($BF$5:$BF$2005,"=T")&gt;0,"Veuillez renseigner les cellules orangées…","")</f>
        <v/>
      </c>
      <c r="AT2" s="348"/>
      <c r="AU2" s="348"/>
      <c r="AV2" s="348"/>
      <c r="AW2" s="348"/>
      <c r="AX2" s="348"/>
      <c r="AY2" s="348"/>
      <c r="AZ2" s="348"/>
      <c r="BA2" s="345" t="str">
        <f>IF(COUNTIF($BF$5:$BF$2005,"=T")&gt;0,"Veuillez renseigner les cellules orangées…","")</f>
        <v/>
      </c>
      <c r="BB2" s="348"/>
      <c r="BC2" s="348"/>
      <c r="BD2" s="348"/>
    </row>
    <row r="3" spans="1:59" ht="16.5" customHeight="1" thickBot="1">
      <c r="A3" s="75" t="s">
        <v>84</v>
      </c>
      <c r="B3" s="75"/>
      <c r="C3" s="75"/>
      <c r="D3" s="76"/>
      <c r="E3" s="75"/>
      <c r="F3" s="75" t="s">
        <v>85</v>
      </c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7" t="s">
        <v>86</v>
      </c>
      <c r="T3" s="77"/>
      <c r="U3" s="77"/>
      <c r="V3" s="77"/>
      <c r="W3" s="75" t="s">
        <v>87</v>
      </c>
      <c r="X3" s="78"/>
      <c r="Y3" s="78"/>
      <c r="Z3" s="78"/>
      <c r="AA3" s="78"/>
      <c r="AB3" s="78"/>
      <c r="AC3" s="78"/>
      <c r="AD3" s="78"/>
      <c r="AE3" s="76"/>
      <c r="AF3" s="76"/>
      <c r="AG3" s="690" t="s">
        <v>88</v>
      </c>
      <c r="AH3" s="690"/>
      <c r="AI3" s="690"/>
      <c r="AJ3" s="690"/>
      <c r="AK3" s="690"/>
      <c r="AL3" s="690"/>
      <c r="AM3" s="690"/>
      <c r="AN3" s="75" t="s">
        <v>89</v>
      </c>
      <c r="AO3" s="75"/>
      <c r="AP3" s="75"/>
      <c r="AQ3" s="75"/>
      <c r="AR3" s="75"/>
      <c r="AS3" s="75"/>
      <c r="AT3" s="75"/>
      <c r="AU3" s="75"/>
      <c r="AV3" s="75" t="s">
        <v>90</v>
      </c>
      <c r="AW3" s="75"/>
      <c r="AX3" s="75" t="s">
        <v>91</v>
      </c>
      <c r="AY3" s="75"/>
      <c r="AZ3" s="324" t="s">
        <v>92</v>
      </c>
      <c r="BA3" s="75" t="s">
        <v>93</v>
      </c>
      <c r="BB3" s="75"/>
      <c r="BC3" s="75"/>
      <c r="BD3" s="79"/>
      <c r="BF3" s="80"/>
      <c r="BG3" s="80">
        <v>1</v>
      </c>
    </row>
    <row r="4" spans="1:59" ht="67.5" customHeight="1" thickBot="1">
      <c r="A4" s="81" t="s">
        <v>94</v>
      </c>
      <c r="B4" s="81" t="s">
        <v>95</v>
      </c>
      <c r="C4" s="81" t="s">
        <v>96</v>
      </c>
      <c r="D4" s="82" t="s">
        <v>97</v>
      </c>
      <c r="E4" s="81" t="s">
        <v>98</v>
      </c>
      <c r="F4" s="81" t="s">
        <v>99</v>
      </c>
      <c r="G4" s="81" t="s">
        <v>100</v>
      </c>
      <c r="H4" s="81" t="s">
        <v>101</v>
      </c>
      <c r="I4" s="81" t="s">
        <v>102</v>
      </c>
      <c r="J4" s="81" t="s">
        <v>103</v>
      </c>
      <c r="K4" s="81" t="s">
        <v>104</v>
      </c>
      <c r="L4" s="81" t="s">
        <v>105</v>
      </c>
      <c r="M4" s="81" t="s">
        <v>106</v>
      </c>
      <c r="N4" s="81" t="s">
        <v>107</v>
      </c>
      <c r="O4" s="83" t="s">
        <v>108</v>
      </c>
      <c r="P4" s="81" t="s">
        <v>109</v>
      </c>
      <c r="Q4" s="81" t="s">
        <v>110</v>
      </c>
      <c r="R4" s="83" t="s">
        <v>111</v>
      </c>
      <c r="S4" s="81" t="s">
        <v>112</v>
      </c>
      <c r="T4" s="81" t="s">
        <v>113</v>
      </c>
      <c r="U4" s="81" t="s">
        <v>114</v>
      </c>
      <c r="V4" s="81" t="s">
        <v>115</v>
      </c>
      <c r="W4" s="81" t="s">
        <v>116</v>
      </c>
      <c r="X4" s="84" t="s">
        <v>117</v>
      </c>
      <c r="Y4" s="84" t="s">
        <v>118</v>
      </c>
      <c r="Z4" s="84" t="s">
        <v>119</v>
      </c>
      <c r="AA4" s="84" t="s">
        <v>120</v>
      </c>
      <c r="AB4" s="84" t="s">
        <v>121</v>
      </c>
      <c r="AC4" s="84" t="s">
        <v>122</v>
      </c>
      <c r="AD4" s="84" t="s">
        <v>123</v>
      </c>
      <c r="AE4" s="82" t="s">
        <v>124</v>
      </c>
      <c r="AF4" s="82" t="s">
        <v>125</v>
      </c>
      <c r="AG4" s="81" t="s">
        <v>126</v>
      </c>
      <c r="AH4" s="81" t="s">
        <v>127</v>
      </c>
      <c r="AI4" s="81" t="s">
        <v>128</v>
      </c>
      <c r="AJ4" s="81" t="s">
        <v>129</v>
      </c>
      <c r="AK4" s="81" t="s">
        <v>130</v>
      </c>
      <c r="AL4" s="81" t="s">
        <v>131</v>
      </c>
      <c r="AM4" s="81" t="s">
        <v>132</v>
      </c>
      <c r="AN4" s="81" t="s">
        <v>133</v>
      </c>
      <c r="AO4" s="81" t="s">
        <v>134</v>
      </c>
      <c r="AP4" s="81" t="s">
        <v>135</v>
      </c>
      <c r="AQ4" s="81" t="s">
        <v>136</v>
      </c>
      <c r="AR4" s="81" t="s">
        <v>137</v>
      </c>
      <c r="AS4" s="81" t="s">
        <v>138</v>
      </c>
      <c r="AT4" s="81" t="s">
        <v>139</v>
      </c>
      <c r="AU4" s="81" t="s">
        <v>140</v>
      </c>
      <c r="AV4" s="81" t="s">
        <v>141</v>
      </c>
      <c r="AW4" s="81" t="s">
        <v>142</v>
      </c>
      <c r="AX4" s="81" t="s">
        <v>143</v>
      </c>
      <c r="AY4" s="81" t="s">
        <v>144</v>
      </c>
      <c r="AZ4" s="81" t="s">
        <v>145</v>
      </c>
      <c r="BA4" s="81" t="s">
        <v>146</v>
      </c>
      <c r="BB4" s="81" t="s">
        <v>147</v>
      </c>
      <c r="BC4" s="81" t="s">
        <v>148</v>
      </c>
      <c r="BD4" s="81" t="s">
        <v>149</v>
      </c>
      <c r="BF4" s="80"/>
      <c r="BG4" s="80">
        <v>2</v>
      </c>
    </row>
    <row r="5" spans="1:59">
      <c r="J5" s="87"/>
      <c r="K5" s="87"/>
      <c r="N5" s="87"/>
      <c r="BF5" s="89" t="str">
        <f>IF(OR(C5&lt;&gt;"",AC5&lt;&gt;"",AD5&lt;&gt;""),IF(OR(A5="",B5="",F5="",G5="",H5="",M5="",P5="",S5="",V5="",AF5="",AS5="",AT5=""),"T",""),"")</f>
        <v/>
      </c>
      <c r="BG5" s="80">
        <v>5</v>
      </c>
    </row>
    <row r="6" spans="1:59">
      <c r="J6" s="87"/>
      <c r="K6" s="87"/>
      <c r="N6" s="87"/>
      <c r="AZ6" s="90"/>
      <c r="BF6" s="89" t="str">
        <f t="shared" ref="BF6:BF69" si="0">IF(OR(C6&lt;&gt;"",AC6&lt;&gt;"",AD6&lt;&gt;""),IF(OR(A6="",B6="",F6="",G6="",H6="",M6="",P6="",S6="",V6="",AF6="",AS6="",AT6=""),"T",""),"")</f>
        <v/>
      </c>
      <c r="BG6" s="80">
        <v>6</v>
      </c>
    </row>
    <row r="7" spans="1:59">
      <c r="I7" s="87"/>
      <c r="J7" s="87"/>
      <c r="K7" s="87"/>
      <c r="N7" s="87"/>
      <c r="BF7" s="89" t="str">
        <f t="shared" si="0"/>
        <v/>
      </c>
      <c r="BG7" s="80">
        <v>7</v>
      </c>
    </row>
    <row r="8" spans="1:59">
      <c r="J8" s="87"/>
      <c r="K8" s="87"/>
      <c r="N8" s="87"/>
      <c r="O8" s="87"/>
      <c r="BF8" s="89" t="str">
        <f t="shared" si="0"/>
        <v/>
      </c>
      <c r="BG8" s="80">
        <v>8</v>
      </c>
    </row>
    <row r="9" spans="1:59">
      <c r="I9" s="87"/>
      <c r="J9" s="87"/>
      <c r="K9" s="87"/>
      <c r="N9" s="87"/>
      <c r="BF9" s="89" t="str">
        <f t="shared" si="0"/>
        <v/>
      </c>
      <c r="BG9" s="80">
        <v>9</v>
      </c>
    </row>
    <row r="10" spans="1:59">
      <c r="I10" s="87"/>
      <c r="J10" s="87"/>
      <c r="K10" s="87"/>
      <c r="N10" s="87"/>
      <c r="AZ10" s="90"/>
      <c r="BF10" s="89" t="str">
        <f t="shared" si="0"/>
        <v/>
      </c>
      <c r="BG10" s="80">
        <v>10</v>
      </c>
    </row>
    <row r="11" spans="1:59">
      <c r="I11" s="87"/>
      <c r="J11" s="87"/>
      <c r="K11" s="87"/>
      <c r="N11" s="87"/>
      <c r="BF11" s="89" t="str">
        <f t="shared" si="0"/>
        <v/>
      </c>
      <c r="BG11" s="80">
        <v>11</v>
      </c>
    </row>
    <row r="12" spans="1:59">
      <c r="I12" s="87"/>
      <c r="J12" s="87"/>
      <c r="K12" s="87"/>
      <c r="N12" s="87"/>
      <c r="BF12" s="89" t="str">
        <f t="shared" si="0"/>
        <v/>
      </c>
      <c r="BG12" s="80">
        <v>12</v>
      </c>
    </row>
    <row r="13" spans="1:59">
      <c r="I13" s="87"/>
      <c r="J13" s="87"/>
      <c r="K13" s="87"/>
      <c r="N13" s="87"/>
      <c r="BF13" s="89" t="str">
        <f t="shared" si="0"/>
        <v/>
      </c>
      <c r="BG13" s="80">
        <v>13</v>
      </c>
    </row>
    <row r="14" spans="1:59">
      <c r="J14" s="87"/>
      <c r="K14" s="87"/>
      <c r="N14" s="87"/>
      <c r="BF14" s="89" t="str">
        <f t="shared" si="0"/>
        <v/>
      </c>
      <c r="BG14" s="80">
        <v>14</v>
      </c>
    </row>
    <row r="15" spans="1:59">
      <c r="J15" s="87"/>
      <c r="K15" s="87"/>
      <c r="N15" s="87"/>
      <c r="BF15" s="89" t="str">
        <f t="shared" si="0"/>
        <v/>
      </c>
      <c r="BG15" s="80">
        <v>15</v>
      </c>
    </row>
    <row r="16" spans="1:59">
      <c r="J16" s="87"/>
      <c r="K16" s="87"/>
      <c r="N16" s="87"/>
      <c r="O16" s="87"/>
      <c r="BF16" s="89" t="str">
        <f t="shared" si="0"/>
        <v/>
      </c>
      <c r="BG16" s="80">
        <v>16</v>
      </c>
    </row>
    <row r="17" spans="9:59">
      <c r="J17" s="87"/>
      <c r="K17" s="87"/>
      <c r="N17" s="87"/>
      <c r="O17" s="87"/>
      <c r="BF17" s="89" t="str">
        <f t="shared" si="0"/>
        <v/>
      </c>
      <c r="BG17" s="80">
        <v>17</v>
      </c>
    </row>
    <row r="18" spans="9:59" ht="11.25" customHeight="1">
      <c r="I18" s="87"/>
      <c r="J18" s="87"/>
      <c r="K18" s="87"/>
      <c r="N18" s="87"/>
      <c r="BF18" s="89" t="str">
        <f t="shared" si="0"/>
        <v/>
      </c>
      <c r="BG18" s="80">
        <v>18</v>
      </c>
    </row>
    <row r="19" spans="9:59" ht="13.5" customHeight="1">
      <c r="I19" s="87"/>
      <c r="J19" s="87"/>
      <c r="K19" s="87"/>
      <c r="N19" s="87"/>
      <c r="BF19" s="89" t="str">
        <f t="shared" si="0"/>
        <v/>
      </c>
      <c r="BG19" s="80">
        <v>19</v>
      </c>
    </row>
    <row r="20" spans="9:59">
      <c r="J20" s="87"/>
      <c r="K20" s="87"/>
      <c r="N20" s="87"/>
      <c r="BF20" s="89" t="str">
        <f t="shared" si="0"/>
        <v/>
      </c>
      <c r="BG20" s="80">
        <v>20</v>
      </c>
    </row>
    <row r="21" spans="9:59">
      <c r="J21" s="87"/>
      <c r="K21" s="87"/>
      <c r="N21" s="87"/>
      <c r="BF21" s="89" t="str">
        <f t="shared" si="0"/>
        <v/>
      </c>
      <c r="BG21" s="80">
        <v>21</v>
      </c>
    </row>
    <row r="22" spans="9:59">
      <c r="J22" s="87"/>
      <c r="K22" s="87"/>
      <c r="N22" s="87"/>
      <c r="BF22" s="89" t="str">
        <f t="shared" si="0"/>
        <v/>
      </c>
    </row>
    <row r="23" spans="9:59">
      <c r="J23" s="87"/>
      <c r="K23" s="87"/>
      <c r="N23" s="87"/>
      <c r="BF23" s="89" t="str">
        <f t="shared" si="0"/>
        <v/>
      </c>
    </row>
    <row r="24" spans="9:59">
      <c r="J24" s="87"/>
      <c r="K24" s="87"/>
      <c r="N24" s="87"/>
      <c r="BF24" s="89" t="str">
        <f t="shared" si="0"/>
        <v/>
      </c>
    </row>
    <row r="25" spans="9:59">
      <c r="J25" s="87"/>
      <c r="K25" s="87"/>
      <c r="N25" s="87"/>
      <c r="BF25" s="89" t="str">
        <f t="shared" si="0"/>
        <v/>
      </c>
    </row>
    <row r="26" spans="9:59">
      <c r="I26" s="87"/>
      <c r="J26" s="87"/>
      <c r="K26" s="87"/>
      <c r="N26" s="87"/>
      <c r="BF26" s="89" t="str">
        <f t="shared" si="0"/>
        <v/>
      </c>
    </row>
    <row r="27" spans="9:59">
      <c r="I27" s="87"/>
      <c r="J27" s="87"/>
      <c r="K27" s="87"/>
      <c r="N27" s="87"/>
      <c r="BF27" s="89" t="str">
        <f t="shared" si="0"/>
        <v/>
      </c>
    </row>
    <row r="28" spans="9:59">
      <c r="I28" s="87"/>
      <c r="J28" s="87"/>
      <c r="K28" s="87"/>
      <c r="N28" s="87"/>
      <c r="BF28" s="89" t="str">
        <f t="shared" si="0"/>
        <v/>
      </c>
    </row>
    <row r="29" spans="9:59">
      <c r="I29" s="87"/>
      <c r="J29" s="87"/>
      <c r="K29" s="87"/>
      <c r="N29" s="87"/>
      <c r="BF29" s="89" t="str">
        <f t="shared" si="0"/>
        <v/>
      </c>
    </row>
    <row r="30" spans="9:59">
      <c r="I30" s="87"/>
      <c r="J30" s="87"/>
      <c r="K30" s="87"/>
      <c r="N30" s="87"/>
      <c r="BF30" s="89" t="str">
        <f t="shared" si="0"/>
        <v/>
      </c>
    </row>
    <row r="31" spans="9:59">
      <c r="I31" s="87"/>
      <c r="J31" s="87"/>
      <c r="K31" s="87"/>
      <c r="N31" s="87"/>
      <c r="BF31" s="89" t="str">
        <f t="shared" si="0"/>
        <v/>
      </c>
    </row>
    <row r="32" spans="9:59">
      <c r="I32" s="87"/>
      <c r="J32" s="87"/>
      <c r="K32" s="87"/>
      <c r="N32" s="87"/>
      <c r="BF32" s="89" t="str">
        <f t="shared" si="0"/>
        <v/>
      </c>
    </row>
    <row r="33" spans="5:58">
      <c r="I33" s="87"/>
      <c r="J33" s="87"/>
      <c r="K33" s="87"/>
      <c r="N33" s="87"/>
      <c r="BF33" s="89" t="str">
        <f t="shared" si="0"/>
        <v/>
      </c>
    </row>
    <row r="34" spans="5:58">
      <c r="I34" s="87"/>
      <c r="J34" s="87"/>
      <c r="K34" s="87"/>
      <c r="N34" s="87"/>
      <c r="BF34" s="89" t="str">
        <f t="shared" si="0"/>
        <v/>
      </c>
    </row>
    <row r="35" spans="5:58">
      <c r="I35" s="87"/>
      <c r="J35" s="87"/>
      <c r="K35" s="87"/>
      <c r="N35" s="87"/>
      <c r="BF35" s="89" t="str">
        <f t="shared" si="0"/>
        <v/>
      </c>
    </row>
    <row r="36" spans="5:58">
      <c r="I36" s="87"/>
      <c r="J36" s="87"/>
      <c r="K36" s="87"/>
      <c r="N36" s="87"/>
      <c r="BF36" s="89" t="str">
        <f t="shared" si="0"/>
        <v/>
      </c>
    </row>
    <row r="37" spans="5:58">
      <c r="I37" s="87"/>
      <c r="J37" s="87"/>
      <c r="K37" s="87"/>
      <c r="N37" s="87"/>
      <c r="BF37" s="89" t="str">
        <f t="shared" si="0"/>
        <v/>
      </c>
    </row>
    <row r="38" spans="5:58">
      <c r="J38" s="87"/>
      <c r="K38" s="87"/>
      <c r="N38" s="87"/>
      <c r="BF38" s="89" t="str">
        <f t="shared" si="0"/>
        <v/>
      </c>
    </row>
    <row r="39" spans="5:58">
      <c r="J39" s="87"/>
      <c r="K39" s="87"/>
      <c r="N39" s="87"/>
      <c r="BF39" s="89" t="str">
        <f t="shared" si="0"/>
        <v/>
      </c>
    </row>
    <row r="40" spans="5:58">
      <c r="J40" s="87"/>
      <c r="K40" s="87"/>
      <c r="N40" s="87"/>
      <c r="BF40" s="89" t="str">
        <f t="shared" si="0"/>
        <v/>
      </c>
    </row>
    <row r="41" spans="5:58">
      <c r="J41" s="87"/>
      <c r="K41" s="87"/>
      <c r="N41" s="87"/>
      <c r="BF41" s="89" t="str">
        <f t="shared" si="0"/>
        <v/>
      </c>
    </row>
    <row r="42" spans="5:58">
      <c r="E42" s="91"/>
      <c r="I42" s="87"/>
      <c r="J42" s="87"/>
      <c r="K42" s="87"/>
      <c r="N42" s="87"/>
      <c r="BF42" s="89" t="str">
        <f t="shared" si="0"/>
        <v/>
      </c>
    </row>
    <row r="43" spans="5:58">
      <c r="E43" s="91"/>
      <c r="I43" s="87"/>
      <c r="J43" s="87"/>
      <c r="K43" s="87"/>
      <c r="N43" s="87"/>
      <c r="BF43" s="89" t="str">
        <f t="shared" si="0"/>
        <v/>
      </c>
    </row>
    <row r="44" spans="5:58">
      <c r="E44" s="91"/>
      <c r="I44" s="87"/>
      <c r="J44" s="87"/>
      <c r="K44" s="87"/>
      <c r="N44" s="87"/>
      <c r="BF44" s="89" t="str">
        <f t="shared" si="0"/>
        <v/>
      </c>
    </row>
    <row r="45" spans="5:58">
      <c r="E45" s="91"/>
      <c r="I45" s="87"/>
      <c r="J45" s="87"/>
      <c r="K45" s="87"/>
      <c r="N45" s="87"/>
      <c r="BF45" s="89" t="str">
        <f t="shared" si="0"/>
        <v/>
      </c>
    </row>
    <row r="46" spans="5:58">
      <c r="E46" s="91"/>
      <c r="I46" s="87"/>
      <c r="J46" s="87"/>
      <c r="K46" s="87"/>
      <c r="N46" s="87"/>
      <c r="BF46" s="89" t="str">
        <f t="shared" si="0"/>
        <v/>
      </c>
    </row>
    <row r="47" spans="5:58">
      <c r="E47" s="91"/>
      <c r="I47" s="87"/>
      <c r="J47" s="87"/>
      <c r="K47" s="87"/>
      <c r="N47" s="87"/>
      <c r="BF47" s="89" t="str">
        <f t="shared" si="0"/>
        <v/>
      </c>
    </row>
    <row r="48" spans="5:58">
      <c r="E48" s="91"/>
      <c r="I48" s="87"/>
      <c r="J48" s="87"/>
      <c r="K48" s="87"/>
      <c r="N48" s="87"/>
      <c r="BF48" s="89" t="str">
        <f t="shared" si="0"/>
        <v/>
      </c>
    </row>
    <row r="49" spans="3:58">
      <c r="E49" s="91"/>
      <c r="I49" s="87"/>
      <c r="J49" s="87"/>
      <c r="K49" s="87"/>
      <c r="N49" s="87"/>
      <c r="BF49" s="89" t="str">
        <f t="shared" si="0"/>
        <v/>
      </c>
    </row>
    <row r="50" spans="3:58">
      <c r="E50" s="91"/>
      <c r="I50" s="87"/>
      <c r="J50" s="87"/>
      <c r="K50" s="87"/>
      <c r="N50" s="87"/>
      <c r="BF50" s="89" t="str">
        <f t="shared" si="0"/>
        <v/>
      </c>
    </row>
    <row r="51" spans="3:58">
      <c r="E51" s="91"/>
      <c r="I51" s="87"/>
      <c r="J51" s="87"/>
      <c r="K51" s="87"/>
      <c r="N51" s="87"/>
      <c r="BF51" s="89" t="str">
        <f t="shared" si="0"/>
        <v/>
      </c>
    </row>
    <row r="52" spans="3:58">
      <c r="E52" s="91"/>
      <c r="I52" s="87"/>
      <c r="J52" s="87"/>
      <c r="K52" s="87"/>
      <c r="N52" s="87"/>
      <c r="BF52" s="89" t="str">
        <f t="shared" si="0"/>
        <v/>
      </c>
    </row>
    <row r="53" spans="3:58">
      <c r="E53" s="91"/>
      <c r="I53" s="87"/>
      <c r="J53" s="87"/>
      <c r="K53" s="87"/>
      <c r="N53" s="87"/>
      <c r="BF53" s="89" t="str">
        <f t="shared" si="0"/>
        <v/>
      </c>
    </row>
    <row r="54" spans="3:58">
      <c r="E54" s="91"/>
      <c r="I54" s="87"/>
      <c r="J54" s="87"/>
      <c r="K54" s="87"/>
      <c r="N54" s="92"/>
      <c r="BF54" s="89" t="str">
        <f t="shared" si="0"/>
        <v/>
      </c>
    </row>
    <row r="55" spans="3:58">
      <c r="E55" s="91"/>
      <c r="I55" s="87"/>
      <c r="J55" s="87"/>
      <c r="K55" s="87"/>
      <c r="N55" s="93"/>
      <c r="BF55" s="89" t="str">
        <f t="shared" si="0"/>
        <v/>
      </c>
    </row>
    <row r="56" spans="3:58">
      <c r="E56" s="91"/>
      <c r="I56" s="87"/>
      <c r="J56" s="87"/>
      <c r="K56" s="87"/>
      <c r="N56" s="94"/>
      <c r="BF56" s="89" t="str">
        <f t="shared" si="0"/>
        <v/>
      </c>
    </row>
    <row r="57" spans="3:58">
      <c r="E57" s="93"/>
      <c r="I57" s="87"/>
      <c r="J57" s="87"/>
      <c r="K57" s="87"/>
      <c r="N57" s="93"/>
      <c r="BF57" s="89" t="str">
        <f t="shared" si="0"/>
        <v/>
      </c>
    </row>
    <row r="58" spans="3:58">
      <c r="E58" s="93"/>
      <c r="I58" s="87"/>
      <c r="J58" s="87"/>
      <c r="K58" s="87"/>
      <c r="N58" s="93"/>
      <c r="BF58" s="89" t="str">
        <f t="shared" si="0"/>
        <v/>
      </c>
    </row>
    <row r="59" spans="3:58">
      <c r="C59" s="87"/>
      <c r="D59" s="95"/>
      <c r="E59" s="87"/>
      <c r="I59" s="87"/>
      <c r="BF59" s="89" t="str">
        <f t="shared" si="0"/>
        <v/>
      </c>
    </row>
    <row r="60" spans="3:58">
      <c r="D60" s="95"/>
      <c r="E60" s="87"/>
      <c r="I60" s="87"/>
      <c r="BF60" s="89" t="str">
        <f t="shared" si="0"/>
        <v/>
      </c>
    </row>
    <row r="61" spans="3:58">
      <c r="D61" s="95"/>
      <c r="E61" s="87"/>
      <c r="I61" s="87"/>
      <c r="BF61" s="89" t="str">
        <f t="shared" si="0"/>
        <v/>
      </c>
    </row>
    <row r="62" spans="3:58">
      <c r="D62" s="95"/>
      <c r="E62" s="87"/>
      <c r="I62" s="87"/>
      <c r="BF62" s="89" t="str">
        <f t="shared" si="0"/>
        <v/>
      </c>
    </row>
    <row r="63" spans="3:58">
      <c r="C63" s="87"/>
      <c r="D63" s="95"/>
      <c r="E63" s="87"/>
      <c r="I63" s="87"/>
      <c r="BF63" s="89" t="str">
        <f t="shared" si="0"/>
        <v/>
      </c>
    </row>
    <row r="64" spans="3:58">
      <c r="C64" s="87"/>
      <c r="D64" s="95"/>
      <c r="E64" s="87"/>
      <c r="I64" s="87"/>
      <c r="BF64" s="89" t="str">
        <f t="shared" si="0"/>
        <v/>
      </c>
    </row>
    <row r="65" spans="3:58">
      <c r="C65" s="87"/>
      <c r="D65" s="95"/>
      <c r="E65" s="87"/>
      <c r="I65" s="87"/>
      <c r="BF65" s="89" t="str">
        <f t="shared" si="0"/>
        <v/>
      </c>
    </row>
    <row r="66" spans="3:58">
      <c r="C66" s="87"/>
      <c r="D66" s="95"/>
      <c r="E66" s="87"/>
      <c r="I66" s="87"/>
      <c r="BF66" s="89" t="str">
        <f t="shared" si="0"/>
        <v/>
      </c>
    </row>
    <row r="67" spans="3:58">
      <c r="C67" s="87"/>
      <c r="D67" s="95"/>
      <c r="E67" s="87"/>
      <c r="I67" s="87"/>
      <c r="BF67" s="89" t="str">
        <f t="shared" si="0"/>
        <v/>
      </c>
    </row>
    <row r="68" spans="3:58">
      <c r="C68" s="87"/>
      <c r="D68" s="95"/>
      <c r="E68" s="87"/>
      <c r="I68" s="87"/>
      <c r="BF68" s="89" t="str">
        <f t="shared" si="0"/>
        <v/>
      </c>
    </row>
    <row r="69" spans="3:58">
      <c r="C69" s="87"/>
      <c r="D69" s="95"/>
      <c r="E69" s="87"/>
      <c r="I69" s="87"/>
      <c r="BF69" s="89" t="str">
        <f t="shared" si="0"/>
        <v/>
      </c>
    </row>
    <row r="70" spans="3:58">
      <c r="C70" s="87"/>
      <c r="D70" s="95"/>
      <c r="E70" s="87"/>
      <c r="I70" s="87"/>
      <c r="BF70" s="89" t="str">
        <f t="shared" ref="BF70:BF133" si="1">IF(OR(C70&lt;&gt;"",AC70&lt;&gt;"",AD70&lt;&gt;""),IF(OR(A70="",B70="",F70="",G70="",H70="",M70="",P70="",S70="",V70="",AF70="",AS70="",AT70=""),"T",""),"")</f>
        <v/>
      </c>
    </row>
    <row r="71" spans="3:58">
      <c r="C71" s="87"/>
      <c r="D71" s="95"/>
      <c r="E71" s="87"/>
      <c r="I71" s="87"/>
      <c r="BF71" s="89" t="str">
        <f t="shared" si="1"/>
        <v/>
      </c>
    </row>
    <row r="72" spans="3:58">
      <c r="C72" s="87"/>
      <c r="D72" s="95"/>
      <c r="E72" s="87"/>
      <c r="I72" s="87"/>
      <c r="BF72" s="89" t="str">
        <f t="shared" si="1"/>
        <v/>
      </c>
    </row>
    <row r="73" spans="3:58">
      <c r="C73" s="87"/>
      <c r="D73" s="95"/>
      <c r="E73" s="87"/>
      <c r="I73" s="87"/>
      <c r="BF73" s="89" t="str">
        <f t="shared" si="1"/>
        <v/>
      </c>
    </row>
    <row r="74" spans="3:58">
      <c r="C74" s="87"/>
      <c r="D74" s="95"/>
      <c r="E74" s="87"/>
      <c r="I74" s="87"/>
      <c r="BF74" s="89" t="str">
        <f t="shared" si="1"/>
        <v/>
      </c>
    </row>
    <row r="75" spans="3:58">
      <c r="C75" s="87"/>
      <c r="D75" s="95"/>
      <c r="E75" s="87"/>
      <c r="I75" s="87"/>
      <c r="BF75" s="89" t="str">
        <f t="shared" si="1"/>
        <v/>
      </c>
    </row>
    <row r="76" spans="3:58">
      <c r="C76" s="87"/>
      <c r="D76" s="95"/>
      <c r="E76" s="87"/>
      <c r="I76" s="87"/>
      <c r="BF76" s="89" t="str">
        <f t="shared" si="1"/>
        <v/>
      </c>
    </row>
    <row r="77" spans="3:58">
      <c r="C77" s="87"/>
      <c r="D77" s="95"/>
      <c r="E77" s="87"/>
      <c r="I77" s="87"/>
      <c r="BF77" s="89" t="str">
        <f t="shared" si="1"/>
        <v/>
      </c>
    </row>
    <row r="78" spans="3:58">
      <c r="C78" s="87"/>
      <c r="D78" s="95"/>
      <c r="E78" s="87"/>
      <c r="I78" s="87"/>
      <c r="BF78" s="89" t="str">
        <f t="shared" si="1"/>
        <v/>
      </c>
    </row>
    <row r="79" spans="3:58">
      <c r="C79" s="87"/>
      <c r="D79" s="95"/>
      <c r="E79" s="87"/>
      <c r="I79" s="87"/>
      <c r="BF79" s="89" t="str">
        <f t="shared" si="1"/>
        <v/>
      </c>
    </row>
    <row r="80" spans="3:58">
      <c r="C80" s="87"/>
      <c r="D80" s="95"/>
      <c r="E80" s="87"/>
      <c r="I80" s="87"/>
      <c r="BF80" s="89" t="str">
        <f t="shared" si="1"/>
        <v/>
      </c>
    </row>
    <row r="81" spans="3:58">
      <c r="C81" s="87"/>
      <c r="D81" s="95"/>
      <c r="E81" s="87"/>
      <c r="I81" s="87"/>
      <c r="BF81" s="89" t="str">
        <f t="shared" si="1"/>
        <v/>
      </c>
    </row>
    <row r="82" spans="3:58">
      <c r="C82" s="87"/>
      <c r="D82" s="95"/>
      <c r="E82" s="87"/>
      <c r="I82" s="87"/>
      <c r="BF82" s="89" t="str">
        <f t="shared" si="1"/>
        <v/>
      </c>
    </row>
    <row r="83" spans="3:58">
      <c r="C83" s="87"/>
      <c r="D83" s="95"/>
      <c r="E83" s="87"/>
      <c r="I83" s="87"/>
      <c r="BF83" s="89" t="str">
        <f t="shared" si="1"/>
        <v/>
      </c>
    </row>
    <row r="84" spans="3:58">
      <c r="C84" s="87"/>
      <c r="D84" s="95"/>
      <c r="E84" s="87"/>
      <c r="I84" s="87"/>
      <c r="BF84" s="89" t="str">
        <f t="shared" si="1"/>
        <v/>
      </c>
    </row>
    <row r="85" spans="3:58">
      <c r="C85" s="87"/>
      <c r="D85" s="95"/>
      <c r="E85" s="87"/>
      <c r="I85" s="87"/>
      <c r="BF85" s="89" t="str">
        <f t="shared" si="1"/>
        <v/>
      </c>
    </row>
    <row r="86" spans="3:58">
      <c r="C86" s="87"/>
      <c r="D86" s="95"/>
      <c r="E86" s="87"/>
      <c r="I86" s="87"/>
      <c r="BF86" s="89" t="str">
        <f t="shared" si="1"/>
        <v/>
      </c>
    </row>
    <row r="87" spans="3:58">
      <c r="C87" s="87"/>
      <c r="D87" s="95"/>
      <c r="E87" s="87"/>
      <c r="I87" s="87"/>
      <c r="BF87" s="89" t="str">
        <f t="shared" si="1"/>
        <v/>
      </c>
    </row>
    <row r="88" spans="3:58">
      <c r="C88" s="87"/>
      <c r="D88" s="95"/>
      <c r="E88" s="87"/>
      <c r="I88" s="87"/>
      <c r="BF88" s="89" t="str">
        <f t="shared" si="1"/>
        <v/>
      </c>
    </row>
    <row r="89" spans="3:58">
      <c r="C89" s="87"/>
      <c r="D89" s="95"/>
      <c r="E89" s="87"/>
      <c r="I89" s="87"/>
      <c r="BF89" s="89" t="str">
        <f t="shared" si="1"/>
        <v/>
      </c>
    </row>
    <row r="90" spans="3:58">
      <c r="C90" s="87"/>
      <c r="D90" s="95"/>
      <c r="E90" s="87"/>
      <c r="I90" s="87"/>
      <c r="BF90" s="89" t="str">
        <f t="shared" si="1"/>
        <v/>
      </c>
    </row>
    <row r="91" spans="3:58">
      <c r="C91" s="87"/>
      <c r="D91" s="95"/>
      <c r="E91" s="87"/>
      <c r="I91" s="87"/>
      <c r="BF91" s="89" t="str">
        <f t="shared" si="1"/>
        <v/>
      </c>
    </row>
    <row r="92" spans="3:58">
      <c r="C92" s="87"/>
      <c r="D92" s="95"/>
      <c r="E92" s="87"/>
      <c r="I92" s="87"/>
      <c r="BF92" s="89" t="str">
        <f t="shared" si="1"/>
        <v/>
      </c>
    </row>
    <row r="93" spans="3:58">
      <c r="C93" s="87"/>
      <c r="D93" s="95"/>
      <c r="E93" s="87"/>
      <c r="I93" s="87"/>
      <c r="BF93" s="89" t="str">
        <f t="shared" si="1"/>
        <v/>
      </c>
    </row>
    <row r="94" spans="3:58">
      <c r="C94" s="87"/>
      <c r="D94" s="95"/>
      <c r="E94" s="87"/>
      <c r="I94" s="87"/>
      <c r="BF94" s="89" t="str">
        <f t="shared" si="1"/>
        <v/>
      </c>
    </row>
    <row r="95" spans="3:58">
      <c r="C95" s="87"/>
      <c r="D95" s="95"/>
      <c r="E95" s="87"/>
      <c r="I95" s="87"/>
      <c r="BF95" s="89" t="str">
        <f t="shared" si="1"/>
        <v/>
      </c>
    </row>
    <row r="96" spans="3:58">
      <c r="C96" s="87"/>
      <c r="D96" s="95"/>
      <c r="E96" s="87"/>
      <c r="I96" s="87"/>
      <c r="BF96" s="89" t="str">
        <f t="shared" si="1"/>
        <v/>
      </c>
    </row>
    <row r="97" spans="3:58">
      <c r="C97" s="87"/>
      <c r="D97" s="95"/>
      <c r="E97" s="87"/>
      <c r="I97" s="87"/>
      <c r="BF97" s="89" t="str">
        <f t="shared" si="1"/>
        <v/>
      </c>
    </row>
    <row r="98" spans="3:58">
      <c r="C98" s="87"/>
      <c r="D98" s="95"/>
      <c r="E98" s="87"/>
      <c r="I98" s="87"/>
      <c r="BF98" s="89" t="str">
        <f t="shared" si="1"/>
        <v/>
      </c>
    </row>
    <row r="99" spans="3:58">
      <c r="C99" s="87"/>
      <c r="D99" s="95"/>
      <c r="E99" s="87"/>
      <c r="I99" s="87"/>
      <c r="BF99" s="89" t="str">
        <f t="shared" si="1"/>
        <v/>
      </c>
    </row>
    <row r="100" spans="3:58">
      <c r="C100" s="87"/>
      <c r="D100" s="95"/>
      <c r="E100" s="87"/>
      <c r="I100" s="87"/>
      <c r="BF100" s="89" t="str">
        <f t="shared" si="1"/>
        <v/>
      </c>
    </row>
    <row r="101" spans="3:58">
      <c r="C101" s="87"/>
      <c r="D101" s="95"/>
      <c r="E101" s="87"/>
      <c r="I101" s="87"/>
      <c r="BF101" s="89" t="str">
        <f t="shared" si="1"/>
        <v/>
      </c>
    </row>
    <row r="102" spans="3:58">
      <c r="C102" s="87"/>
      <c r="D102" s="95"/>
      <c r="E102" s="87"/>
      <c r="I102" s="87"/>
      <c r="BF102" s="89" t="str">
        <f t="shared" si="1"/>
        <v/>
      </c>
    </row>
    <row r="103" spans="3:58">
      <c r="C103" s="87"/>
      <c r="D103" s="95"/>
      <c r="E103" s="87"/>
      <c r="I103" s="87"/>
      <c r="BF103" s="89" t="str">
        <f t="shared" si="1"/>
        <v/>
      </c>
    </row>
    <row r="104" spans="3:58">
      <c r="C104" s="87"/>
      <c r="D104" s="95"/>
      <c r="E104" s="87"/>
      <c r="I104" s="87"/>
      <c r="BF104" s="89" t="str">
        <f t="shared" si="1"/>
        <v/>
      </c>
    </row>
    <row r="105" spans="3:58">
      <c r="C105" s="87"/>
      <c r="D105" s="95"/>
      <c r="E105" s="87"/>
      <c r="I105" s="87"/>
      <c r="BF105" s="89" t="str">
        <f t="shared" si="1"/>
        <v/>
      </c>
    </row>
    <row r="106" spans="3:58">
      <c r="C106" s="87"/>
      <c r="D106" s="95"/>
      <c r="E106" s="87"/>
      <c r="I106" s="87"/>
      <c r="BF106" s="89" t="str">
        <f t="shared" si="1"/>
        <v/>
      </c>
    </row>
    <row r="107" spans="3:58">
      <c r="C107" s="87"/>
      <c r="D107" s="95"/>
      <c r="E107" s="87"/>
      <c r="I107" s="87"/>
      <c r="BF107" s="89" t="str">
        <f t="shared" si="1"/>
        <v/>
      </c>
    </row>
    <row r="108" spans="3:58">
      <c r="C108" s="87"/>
      <c r="D108" s="95"/>
      <c r="E108" s="87"/>
      <c r="I108" s="87"/>
      <c r="BF108" s="89" t="str">
        <f t="shared" si="1"/>
        <v/>
      </c>
    </row>
    <row r="109" spans="3:58">
      <c r="C109" s="87"/>
      <c r="D109" s="95"/>
      <c r="E109" s="87"/>
      <c r="I109" s="87"/>
      <c r="BF109" s="89" t="str">
        <f t="shared" si="1"/>
        <v/>
      </c>
    </row>
    <row r="110" spans="3:58">
      <c r="C110" s="87"/>
      <c r="D110" s="95"/>
      <c r="E110" s="87"/>
      <c r="I110" s="87"/>
      <c r="BF110" s="89" t="str">
        <f t="shared" si="1"/>
        <v/>
      </c>
    </row>
    <row r="111" spans="3:58">
      <c r="BF111" s="89" t="str">
        <f t="shared" si="1"/>
        <v/>
      </c>
    </row>
    <row r="112" spans="3:58">
      <c r="BF112" s="89" t="str">
        <f t="shared" si="1"/>
        <v/>
      </c>
    </row>
    <row r="113" spans="58:58">
      <c r="BF113" s="89" t="str">
        <f t="shared" si="1"/>
        <v/>
      </c>
    </row>
    <row r="114" spans="58:58">
      <c r="BF114" s="89" t="str">
        <f t="shared" si="1"/>
        <v/>
      </c>
    </row>
    <row r="115" spans="58:58">
      <c r="BF115" s="89" t="str">
        <f t="shared" si="1"/>
        <v/>
      </c>
    </row>
    <row r="116" spans="58:58">
      <c r="BF116" s="89" t="str">
        <f t="shared" si="1"/>
        <v/>
      </c>
    </row>
    <row r="117" spans="58:58">
      <c r="BF117" s="89" t="str">
        <f t="shared" si="1"/>
        <v/>
      </c>
    </row>
    <row r="118" spans="58:58">
      <c r="BF118" s="89" t="str">
        <f t="shared" si="1"/>
        <v/>
      </c>
    </row>
    <row r="119" spans="58:58">
      <c r="BF119" s="89" t="str">
        <f t="shared" si="1"/>
        <v/>
      </c>
    </row>
    <row r="120" spans="58:58">
      <c r="BF120" s="89" t="str">
        <f t="shared" si="1"/>
        <v/>
      </c>
    </row>
    <row r="121" spans="58:58">
      <c r="BF121" s="89" t="str">
        <f t="shared" si="1"/>
        <v/>
      </c>
    </row>
    <row r="122" spans="58:58">
      <c r="BF122" s="89" t="str">
        <f t="shared" si="1"/>
        <v/>
      </c>
    </row>
    <row r="123" spans="58:58">
      <c r="BF123" s="89" t="str">
        <f t="shared" si="1"/>
        <v/>
      </c>
    </row>
    <row r="124" spans="58:58">
      <c r="BF124" s="89" t="str">
        <f t="shared" si="1"/>
        <v/>
      </c>
    </row>
    <row r="125" spans="58:58">
      <c r="BF125" s="89" t="str">
        <f t="shared" si="1"/>
        <v/>
      </c>
    </row>
    <row r="126" spans="58:58">
      <c r="BF126" s="89" t="str">
        <f t="shared" si="1"/>
        <v/>
      </c>
    </row>
    <row r="127" spans="58:58">
      <c r="BF127" s="89" t="str">
        <f t="shared" si="1"/>
        <v/>
      </c>
    </row>
    <row r="128" spans="58:58">
      <c r="BF128" s="89" t="str">
        <f t="shared" si="1"/>
        <v/>
      </c>
    </row>
    <row r="129" spans="58:58">
      <c r="BF129" s="89" t="str">
        <f t="shared" si="1"/>
        <v/>
      </c>
    </row>
    <row r="130" spans="58:58">
      <c r="BF130" s="89" t="str">
        <f t="shared" si="1"/>
        <v/>
      </c>
    </row>
    <row r="131" spans="58:58">
      <c r="BF131" s="89" t="str">
        <f t="shared" si="1"/>
        <v/>
      </c>
    </row>
    <row r="132" spans="58:58">
      <c r="BF132" s="89" t="str">
        <f t="shared" si="1"/>
        <v/>
      </c>
    </row>
    <row r="133" spans="58:58">
      <c r="BF133" s="89" t="str">
        <f t="shared" si="1"/>
        <v/>
      </c>
    </row>
    <row r="134" spans="58:58">
      <c r="BF134" s="89" t="str">
        <f t="shared" ref="BF134:BF197" si="2">IF(OR(C134&lt;&gt;"",AC134&lt;&gt;"",AD134&lt;&gt;""),IF(OR(A134="",B134="",F134="",G134="",H134="",M134="",P134="",S134="",V134="",AF134="",AS134="",AT134=""),"T",""),"")</f>
        <v/>
      </c>
    </row>
    <row r="135" spans="58:58">
      <c r="BF135" s="89" t="str">
        <f t="shared" si="2"/>
        <v/>
      </c>
    </row>
    <row r="136" spans="58:58">
      <c r="BF136" s="89" t="str">
        <f t="shared" si="2"/>
        <v/>
      </c>
    </row>
    <row r="137" spans="58:58">
      <c r="BF137" s="89" t="str">
        <f t="shared" si="2"/>
        <v/>
      </c>
    </row>
    <row r="138" spans="58:58">
      <c r="BF138" s="89" t="str">
        <f t="shared" si="2"/>
        <v/>
      </c>
    </row>
    <row r="139" spans="58:58">
      <c r="BF139" s="89" t="str">
        <f t="shared" si="2"/>
        <v/>
      </c>
    </row>
    <row r="140" spans="58:58">
      <c r="BF140" s="89" t="str">
        <f t="shared" si="2"/>
        <v/>
      </c>
    </row>
    <row r="141" spans="58:58">
      <c r="BF141" s="89" t="str">
        <f t="shared" si="2"/>
        <v/>
      </c>
    </row>
    <row r="142" spans="58:58">
      <c r="BF142" s="89" t="str">
        <f t="shared" si="2"/>
        <v/>
      </c>
    </row>
    <row r="143" spans="58:58">
      <c r="BF143" s="89" t="str">
        <f t="shared" si="2"/>
        <v/>
      </c>
    </row>
    <row r="144" spans="58:58">
      <c r="BF144" s="89" t="str">
        <f t="shared" si="2"/>
        <v/>
      </c>
    </row>
    <row r="145" spans="58:58">
      <c r="BF145" s="89" t="str">
        <f t="shared" si="2"/>
        <v/>
      </c>
    </row>
    <row r="146" spans="58:58">
      <c r="BF146" s="89" t="str">
        <f t="shared" si="2"/>
        <v/>
      </c>
    </row>
    <row r="147" spans="58:58">
      <c r="BF147" s="89" t="str">
        <f t="shared" si="2"/>
        <v/>
      </c>
    </row>
    <row r="148" spans="58:58">
      <c r="BF148" s="89" t="str">
        <f t="shared" si="2"/>
        <v/>
      </c>
    </row>
    <row r="149" spans="58:58">
      <c r="BF149" s="89" t="str">
        <f t="shared" si="2"/>
        <v/>
      </c>
    </row>
    <row r="150" spans="58:58">
      <c r="BF150" s="89" t="str">
        <f t="shared" si="2"/>
        <v/>
      </c>
    </row>
    <row r="151" spans="58:58">
      <c r="BF151" s="89" t="str">
        <f t="shared" si="2"/>
        <v/>
      </c>
    </row>
    <row r="152" spans="58:58">
      <c r="BF152" s="89" t="str">
        <f t="shared" si="2"/>
        <v/>
      </c>
    </row>
    <row r="153" spans="58:58">
      <c r="BF153" s="89" t="str">
        <f t="shared" si="2"/>
        <v/>
      </c>
    </row>
    <row r="154" spans="58:58">
      <c r="BF154" s="89" t="str">
        <f t="shared" si="2"/>
        <v/>
      </c>
    </row>
    <row r="155" spans="58:58">
      <c r="BF155" s="89" t="str">
        <f t="shared" si="2"/>
        <v/>
      </c>
    </row>
    <row r="156" spans="58:58">
      <c r="BF156" s="89" t="str">
        <f t="shared" si="2"/>
        <v/>
      </c>
    </row>
    <row r="157" spans="58:58">
      <c r="BF157" s="89" t="str">
        <f t="shared" si="2"/>
        <v/>
      </c>
    </row>
    <row r="158" spans="58:58">
      <c r="BF158" s="89" t="str">
        <f t="shared" si="2"/>
        <v/>
      </c>
    </row>
    <row r="159" spans="58:58">
      <c r="BF159" s="89" t="str">
        <f t="shared" si="2"/>
        <v/>
      </c>
    </row>
    <row r="160" spans="58:58">
      <c r="BF160" s="89" t="str">
        <f t="shared" si="2"/>
        <v/>
      </c>
    </row>
    <row r="161" spans="58:58">
      <c r="BF161" s="89" t="str">
        <f t="shared" si="2"/>
        <v/>
      </c>
    </row>
    <row r="162" spans="58:58">
      <c r="BF162" s="89" t="str">
        <f t="shared" si="2"/>
        <v/>
      </c>
    </row>
    <row r="163" spans="58:58">
      <c r="BF163" s="89" t="str">
        <f t="shared" si="2"/>
        <v/>
      </c>
    </row>
    <row r="164" spans="58:58">
      <c r="BF164" s="89" t="str">
        <f t="shared" si="2"/>
        <v/>
      </c>
    </row>
    <row r="165" spans="58:58">
      <c r="BF165" s="89" t="str">
        <f t="shared" si="2"/>
        <v/>
      </c>
    </row>
    <row r="166" spans="58:58">
      <c r="BF166" s="89" t="str">
        <f t="shared" si="2"/>
        <v/>
      </c>
    </row>
    <row r="167" spans="58:58">
      <c r="BF167" s="89" t="str">
        <f t="shared" si="2"/>
        <v/>
      </c>
    </row>
    <row r="168" spans="58:58">
      <c r="BF168" s="89" t="str">
        <f t="shared" si="2"/>
        <v/>
      </c>
    </row>
    <row r="169" spans="58:58">
      <c r="BF169" s="89" t="str">
        <f t="shared" si="2"/>
        <v/>
      </c>
    </row>
    <row r="170" spans="58:58">
      <c r="BF170" s="89" t="str">
        <f t="shared" si="2"/>
        <v/>
      </c>
    </row>
    <row r="171" spans="58:58">
      <c r="BF171" s="89" t="str">
        <f t="shared" si="2"/>
        <v/>
      </c>
    </row>
    <row r="172" spans="58:58">
      <c r="BF172" s="89" t="str">
        <f t="shared" si="2"/>
        <v/>
      </c>
    </row>
    <row r="173" spans="58:58">
      <c r="BF173" s="89" t="str">
        <f t="shared" si="2"/>
        <v/>
      </c>
    </row>
    <row r="174" spans="58:58">
      <c r="BF174" s="89" t="str">
        <f t="shared" si="2"/>
        <v/>
      </c>
    </row>
    <row r="175" spans="58:58">
      <c r="BF175" s="89" t="str">
        <f t="shared" si="2"/>
        <v/>
      </c>
    </row>
    <row r="176" spans="58:58">
      <c r="BF176" s="89" t="str">
        <f t="shared" si="2"/>
        <v/>
      </c>
    </row>
    <row r="177" spans="58:58">
      <c r="BF177" s="89" t="str">
        <f t="shared" si="2"/>
        <v/>
      </c>
    </row>
    <row r="178" spans="58:58">
      <c r="BF178" s="89" t="str">
        <f t="shared" si="2"/>
        <v/>
      </c>
    </row>
    <row r="179" spans="58:58">
      <c r="BF179" s="89" t="str">
        <f t="shared" si="2"/>
        <v/>
      </c>
    </row>
    <row r="180" spans="58:58">
      <c r="BF180" s="89" t="str">
        <f t="shared" si="2"/>
        <v/>
      </c>
    </row>
    <row r="181" spans="58:58">
      <c r="BF181" s="89" t="str">
        <f t="shared" si="2"/>
        <v/>
      </c>
    </row>
    <row r="182" spans="58:58">
      <c r="BF182" s="89" t="str">
        <f t="shared" si="2"/>
        <v/>
      </c>
    </row>
    <row r="183" spans="58:58">
      <c r="BF183" s="89" t="str">
        <f t="shared" si="2"/>
        <v/>
      </c>
    </row>
    <row r="184" spans="58:58">
      <c r="BF184" s="89" t="str">
        <f t="shared" si="2"/>
        <v/>
      </c>
    </row>
    <row r="185" spans="58:58">
      <c r="BF185" s="89" t="str">
        <f t="shared" si="2"/>
        <v/>
      </c>
    </row>
    <row r="186" spans="58:58">
      <c r="BF186" s="89" t="str">
        <f t="shared" si="2"/>
        <v/>
      </c>
    </row>
    <row r="187" spans="58:58">
      <c r="BF187" s="89" t="str">
        <f t="shared" si="2"/>
        <v/>
      </c>
    </row>
    <row r="188" spans="58:58">
      <c r="BF188" s="89" t="str">
        <f t="shared" si="2"/>
        <v/>
      </c>
    </row>
    <row r="189" spans="58:58">
      <c r="BF189" s="89" t="str">
        <f t="shared" si="2"/>
        <v/>
      </c>
    </row>
    <row r="190" spans="58:58">
      <c r="BF190" s="89" t="str">
        <f t="shared" si="2"/>
        <v/>
      </c>
    </row>
    <row r="191" spans="58:58">
      <c r="BF191" s="89" t="str">
        <f t="shared" si="2"/>
        <v/>
      </c>
    </row>
    <row r="192" spans="58:58">
      <c r="BF192" s="89" t="str">
        <f t="shared" si="2"/>
        <v/>
      </c>
    </row>
    <row r="193" spans="58:58">
      <c r="BF193" s="89" t="str">
        <f t="shared" si="2"/>
        <v/>
      </c>
    </row>
    <row r="194" spans="58:58">
      <c r="BF194" s="89" t="str">
        <f t="shared" si="2"/>
        <v/>
      </c>
    </row>
    <row r="195" spans="58:58">
      <c r="BF195" s="89" t="str">
        <f t="shared" si="2"/>
        <v/>
      </c>
    </row>
    <row r="196" spans="58:58">
      <c r="BF196" s="89" t="str">
        <f t="shared" si="2"/>
        <v/>
      </c>
    </row>
    <row r="197" spans="58:58">
      <c r="BF197" s="89" t="str">
        <f t="shared" si="2"/>
        <v/>
      </c>
    </row>
    <row r="198" spans="58:58">
      <c r="BF198" s="89" t="str">
        <f t="shared" ref="BF198:BF261" si="3">IF(OR(C198&lt;&gt;"",AC198&lt;&gt;"",AD198&lt;&gt;""),IF(OR(A198="",B198="",F198="",G198="",H198="",M198="",P198="",S198="",V198="",AF198="",AS198="",AT198=""),"T",""),"")</f>
        <v/>
      </c>
    </row>
    <row r="199" spans="58:58">
      <c r="BF199" s="89" t="str">
        <f t="shared" si="3"/>
        <v/>
      </c>
    </row>
    <row r="200" spans="58:58">
      <c r="BF200" s="89" t="str">
        <f t="shared" si="3"/>
        <v/>
      </c>
    </row>
    <row r="201" spans="58:58">
      <c r="BF201" s="89" t="str">
        <f t="shared" si="3"/>
        <v/>
      </c>
    </row>
    <row r="202" spans="58:58">
      <c r="BF202" s="89" t="str">
        <f t="shared" si="3"/>
        <v/>
      </c>
    </row>
    <row r="203" spans="58:58">
      <c r="BF203" s="89" t="str">
        <f t="shared" si="3"/>
        <v/>
      </c>
    </row>
    <row r="204" spans="58:58">
      <c r="BF204" s="89" t="str">
        <f t="shared" si="3"/>
        <v/>
      </c>
    </row>
    <row r="205" spans="58:58">
      <c r="BF205" s="89" t="str">
        <f t="shared" si="3"/>
        <v/>
      </c>
    </row>
    <row r="206" spans="58:58">
      <c r="BF206" s="89" t="str">
        <f t="shared" si="3"/>
        <v/>
      </c>
    </row>
    <row r="207" spans="58:58">
      <c r="BF207" s="89" t="str">
        <f t="shared" si="3"/>
        <v/>
      </c>
    </row>
    <row r="208" spans="58:58">
      <c r="BF208" s="89" t="str">
        <f t="shared" si="3"/>
        <v/>
      </c>
    </row>
    <row r="209" spans="58:58">
      <c r="BF209" s="89" t="str">
        <f t="shared" si="3"/>
        <v/>
      </c>
    </row>
    <row r="210" spans="58:58">
      <c r="BF210" s="89" t="str">
        <f t="shared" si="3"/>
        <v/>
      </c>
    </row>
    <row r="211" spans="58:58">
      <c r="BF211" s="89" t="str">
        <f t="shared" si="3"/>
        <v/>
      </c>
    </row>
    <row r="212" spans="58:58">
      <c r="BF212" s="89" t="str">
        <f t="shared" si="3"/>
        <v/>
      </c>
    </row>
    <row r="213" spans="58:58">
      <c r="BF213" s="89" t="str">
        <f t="shared" si="3"/>
        <v/>
      </c>
    </row>
    <row r="214" spans="58:58">
      <c r="BF214" s="89" t="str">
        <f t="shared" si="3"/>
        <v/>
      </c>
    </row>
    <row r="215" spans="58:58">
      <c r="BF215" s="89" t="str">
        <f t="shared" si="3"/>
        <v/>
      </c>
    </row>
    <row r="216" spans="58:58">
      <c r="BF216" s="89" t="str">
        <f t="shared" si="3"/>
        <v/>
      </c>
    </row>
    <row r="217" spans="58:58">
      <c r="BF217" s="89" t="str">
        <f t="shared" si="3"/>
        <v/>
      </c>
    </row>
    <row r="218" spans="58:58">
      <c r="BF218" s="89" t="str">
        <f t="shared" si="3"/>
        <v/>
      </c>
    </row>
    <row r="219" spans="58:58">
      <c r="BF219" s="89" t="str">
        <f t="shared" si="3"/>
        <v/>
      </c>
    </row>
    <row r="220" spans="58:58">
      <c r="BF220" s="89" t="str">
        <f t="shared" si="3"/>
        <v/>
      </c>
    </row>
    <row r="221" spans="58:58">
      <c r="BF221" s="89" t="str">
        <f t="shared" si="3"/>
        <v/>
      </c>
    </row>
    <row r="222" spans="58:58">
      <c r="BF222" s="89" t="str">
        <f t="shared" si="3"/>
        <v/>
      </c>
    </row>
    <row r="223" spans="58:58">
      <c r="BF223" s="89" t="str">
        <f t="shared" si="3"/>
        <v/>
      </c>
    </row>
    <row r="224" spans="58:58">
      <c r="BF224" s="89" t="str">
        <f t="shared" si="3"/>
        <v/>
      </c>
    </row>
    <row r="225" spans="58:58">
      <c r="BF225" s="89" t="str">
        <f t="shared" si="3"/>
        <v/>
      </c>
    </row>
    <row r="226" spans="58:58">
      <c r="BF226" s="89" t="str">
        <f t="shared" si="3"/>
        <v/>
      </c>
    </row>
    <row r="227" spans="58:58">
      <c r="BF227" s="89" t="str">
        <f t="shared" si="3"/>
        <v/>
      </c>
    </row>
    <row r="228" spans="58:58">
      <c r="BF228" s="89" t="str">
        <f t="shared" si="3"/>
        <v/>
      </c>
    </row>
    <row r="229" spans="58:58">
      <c r="BF229" s="89" t="str">
        <f t="shared" si="3"/>
        <v/>
      </c>
    </row>
    <row r="230" spans="58:58">
      <c r="BF230" s="89" t="str">
        <f t="shared" si="3"/>
        <v/>
      </c>
    </row>
    <row r="231" spans="58:58">
      <c r="BF231" s="89" t="str">
        <f t="shared" si="3"/>
        <v/>
      </c>
    </row>
    <row r="232" spans="58:58">
      <c r="BF232" s="89" t="str">
        <f t="shared" si="3"/>
        <v/>
      </c>
    </row>
    <row r="233" spans="58:58">
      <c r="BF233" s="89" t="str">
        <f t="shared" si="3"/>
        <v/>
      </c>
    </row>
    <row r="234" spans="58:58">
      <c r="BF234" s="89" t="str">
        <f t="shared" si="3"/>
        <v/>
      </c>
    </row>
    <row r="235" spans="58:58">
      <c r="BF235" s="89" t="str">
        <f t="shared" si="3"/>
        <v/>
      </c>
    </row>
    <row r="236" spans="58:58">
      <c r="BF236" s="89" t="str">
        <f t="shared" si="3"/>
        <v/>
      </c>
    </row>
    <row r="237" spans="58:58">
      <c r="BF237" s="89" t="str">
        <f t="shared" si="3"/>
        <v/>
      </c>
    </row>
    <row r="238" spans="58:58">
      <c r="BF238" s="89" t="str">
        <f t="shared" si="3"/>
        <v/>
      </c>
    </row>
    <row r="239" spans="58:58">
      <c r="BF239" s="89" t="str">
        <f t="shared" si="3"/>
        <v/>
      </c>
    </row>
    <row r="240" spans="58:58">
      <c r="BF240" s="89" t="str">
        <f t="shared" si="3"/>
        <v/>
      </c>
    </row>
    <row r="241" spans="58:58">
      <c r="BF241" s="89" t="str">
        <f t="shared" si="3"/>
        <v/>
      </c>
    </row>
    <row r="242" spans="58:58">
      <c r="BF242" s="89" t="str">
        <f t="shared" si="3"/>
        <v/>
      </c>
    </row>
    <row r="243" spans="58:58">
      <c r="BF243" s="89" t="str">
        <f t="shared" si="3"/>
        <v/>
      </c>
    </row>
    <row r="244" spans="58:58">
      <c r="BF244" s="89" t="str">
        <f t="shared" si="3"/>
        <v/>
      </c>
    </row>
    <row r="245" spans="58:58">
      <c r="BF245" s="89" t="str">
        <f t="shared" si="3"/>
        <v/>
      </c>
    </row>
    <row r="246" spans="58:58">
      <c r="BF246" s="89" t="str">
        <f t="shared" si="3"/>
        <v/>
      </c>
    </row>
    <row r="247" spans="58:58">
      <c r="BF247" s="89" t="str">
        <f t="shared" si="3"/>
        <v/>
      </c>
    </row>
    <row r="248" spans="58:58">
      <c r="BF248" s="89" t="str">
        <f t="shared" si="3"/>
        <v/>
      </c>
    </row>
    <row r="249" spans="58:58">
      <c r="BF249" s="89" t="str">
        <f t="shared" si="3"/>
        <v/>
      </c>
    </row>
    <row r="250" spans="58:58">
      <c r="BF250" s="89" t="str">
        <f t="shared" si="3"/>
        <v/>
      </c>
    </row>
    <row r="251" spans="58:58">
      <c r="BF251" s="89" t="str">
        <f t="shared" si="3"/>
        <v/>
      </c>
    </row>
    <row r="252" spans="58:58">
      <c r="BF252" s="89" t="str">
        <f t="shared" si="3"/>
        <v/>
      </c>
    </row>
    <row r="253" spans="58:58">
      <c r="BF253" s="89" t="str">
        <f t="shared" si="3"/>
        <v/>
      </c>
    </row>
    <row r="254" spans="58:58">
      <c r="BF254" s="89" t="str">
        <f t="shared" si="3"/>
        <v/>
      </c>
    </row>
    <row r="255" spans="58:58">
      <c r="BF255" s="89" t="str">
        <f t="shared" si="3"/>
        <v/>
      </c>
    </row>
    <row r="256" spans="58:58">
      <c r="BF256" s="89" t="str">
        <f t="shared" si="3"/>
        <v/>
      </c>
    </row>
    <row r="257" spans="58:58">
      <c r="BF257" s="89" t="str">
        <f t="shared" si="3"/>
        <v/>
      </c>
    </row>
    <row r="258" spans="58:58">
      <c r="BF258" s="89" t="str">
        <f t="shared" si="3"/>
        <v/>
      </c>
    </row>
    <row r="259" spans="58:58">
      <c r="BF259" s="89" t="str">
        <f t="shared" si="3"/>
        <v/>
      </c>
    </row>
    <row r="260" spans="58:58">
      <c r="BF260" s="89" t="str">
        <f t="shared" si="3"/>
        <v/>
      </c>
    </row>
    <row r="261" spans="58:58">
      <c r="BF261" s="89" t="str">
        <f t="shared" si="3"/>
        <v/>
      </c>
    </row>
    <row r="262" spans="58:58">
      <c r="BF262" s="89" t="str">
        <f t="shared" ref="BF262:BF325" si="4">IF(OR(C262&lt;&gt;"",AC262&lt;&gt;"",AD262&lt;&gt;""),IF(OR(A262="",B262="",F262="",G262="",H262="",M262="",P262="",S262="",V262="",AF262="",AS262="",AT262=""),"T",""),"")</f>
        <v/>
      </c>
    </row>
    <row r="263" spans="58:58">
      <c r="BF263" s="89" t="str">
        <f t="shared" si="4"/>
        <v/>
      </c>
    </row>
    <row r="264" spans="58:58">
      <c r="BF264" s="89" t="str">
        <f t="shared" si="4"/>
        <v/>
      </c>
    </row>
    <row r="265" spans="58:58">
      <c r="BF265" s="89" t="str">
        <f t="shared" si="4"/>
        <v/>
      </c>
    </row>
    <row r="266" spans="58:58">
      <c r="BF266" s="89" t="str">
        <f t="shared" si="4"/>
        <v/>
      </c>
    </row>
    <row r="267" spans="58:58">
      <c r="BF267" s="89" t="str">
        <f t="shared" si="4"/>
        <v/>
      </c>
    </row>
    <row r="268" spans="58:58">
      <c r="BF268" s="89" t="str">
        <f t="shared" si="4"/>
        <v/>
      </c>
    </row>
    <row r="269" spans="58:58">
      <c r="BF269" s="89" t="str">
        <f t="shared" si="4"/>
        <v/>
      </c>
    </row>
    <row r="270" spans="58:58">
      <c r="BF270" s="89" t="str">
        <f t="shared" si="4"/>
        <v/>
      </c>
    </row>
    <row r="271" spans="58:58">
      <c r="BF271" s="89" t="str">
        <f t="shared" si="4"/>
        <v/>
      </c>
    </row>
    <row r="272" spans="58:58">
      <c r="BF272" s="89" t="str">
        <f t="shared" si="4"/>
        <v/>
      </c>
    </row>
    <row r="273" spans="58:58">
      <c r="BF273" s="89" t="str">
        <f t="shared" si="4"/>
        <v/>
      </c>
    </row>
    <row r="274" spans="58:58">
      <c r="BF274" s="89" t="str">
        <f t="shared" si="4"/>
        <v/>
      </c>
    </row>
    <row r="275" spans="58:58">
      <c r="BF275" s="89" t="str">
        <f t="shared" si="4"/>
        <v/>
      </c>
    </row>
    <row r="276" spans="58:58">
      <c r="BF276" s="89" t="str">
        <f t="shared" si="4"/>
        <v/>
      </c>
    </row>
    <row r="277" spans="58:58">
      <c r="BF277" s="89" t="str">
        <f t="shared" si="4"/>
        <v/>
      </c>
    </row>
    <row r="278" spans="58:58">
      <c r="BF278" s="89" t="str">
        <f t="shared" si="4"/>
        <v/>
      </c>
    </row>
    <row r="279" spans="58:58">
      <c r="BF279" s="89" t="str">
        <f t="shared" si="4"/>
        <v/>
      </c>
    </row>
    <row r="280" spans="58:58">
      <c r="BF280" s="89" t="str">
        <f t="shared" si="4"/>
        <v/>
      </c>
    </row>
    <row r="281" spans="58:58">
      <c r="BF281" s="89" t="str">
        <f t="shared" si="4"/>
        <v/>
      </c>
    </row>
    <row r="282" spans="58:58">
      <c r="BF282" s="89" t="str">
        <f t="shared" si="4"/>
        <v/>
      </c>
    </row>
    <row r="283" spans="58:58">
      <c r="BF283" s="89" t="str">
        <f t="shared" si="4"/>
        <v/>
      </c>
    </row>
    <row r="284" spans="58:58">
      <c r="BF284" s="89" t="str">
        <f t="shared" si="4"/>
        <v/>
      </c>
    </row>
    <row r="285" spans="58:58">
      <c r="BF285" s="89" t="str">
        <f t="shared" si="4"/>
        <v/>
      </c>
    </row>
    <row r="286" spans="58:58">
      <c r="BF286" s="89" t="str">
        <f t="shared" si="4"/>
        <v/>
      </c>
    </row>
    <row r="287" spans="58:58">
      <c r="BF287" s="89" t="str">
        <f t="shared" si="4"/>
        <v/>
      </c>
    </row>
    <row r="288" spans="58:58">
      <c r="BF288" s="89" t="str">
        <f t="shared" si="4"/>
        <v/>
      </c>
    </row>
    <row r="289" spans="58:58">
      <c r="BF289" s="89" t="str">
        <f t="shared" si="4"/>
        <v/>
      </c>
    </row>
    <row r="290" spans="58:58">
      <c r="BF290" s="89" t="str">
        <f t="shared" si="4"/>
        <v/>
      </c>
    </row>
    <row r="291" spans="58:58">
      <c r="BF291" s="89" t="str">
        <f t="shared" si="4"/>
        <v/>
      </c>
    </row>
    <row r="292" spans="58:58">
      <c r="BF292" s="89" t="str">
        <f t="shared" si="4"/>
        <v/>
      </c>
    </row>
    <row r="293" spans="58:58">
      <c r="BF293" s="89" t="str">
        <f t="shared" si="4"/>
        <v/>
      </c>
    </row>
    <row r="294" spans="58:58">
      <c r="BF294" s="89" t="str">
        <f t="shared" si="4"/>
        <v/>
      </c>
    </row>
    <row r="295" spans="58:58">
      <c r="BF295" s="89" t="str">
        <f t="shared" si="4"/>
        <v/>
      </c>
    </row>
    <row r="296" spans="58:58">
      <c r="BF296" s="89" t="str">
        <f t="shared" si="4"/>
        <v/>
      </c>
    </row>
    <row r="297" spans="58:58">
      <c r="BF297" s="89" t="str">
        <f t="shared" si="4"/>
        <v/>
      </c>
    </row>
    <row r="298" spans="58:58">
      <c r="BF298" s="89" t="str">
        <f t="shared" si="4"/>
        <v/>
      </c>
    </row>
    <row r="299" spans="58:58">
      <c r="BF299" s="89" t="str">
        <f t="shared" si="4"/>
        <v/>
      </c>
    </row>
    <row r="300" spans="58:58">
      <c r="BF300" s="89" t="str">
        <f t="shared" si="4"/>
        <v/>
      </c>
    </row>
    <row r="301" spans="58:58">
      <c r="BF301" s="89" t="str">
        <f t="shared" si="4"/>
        <v/>
      </c>
    </row>
    <row r="302" spans="58:58">
      <c r="BF302" s="89" t="str">
        <f t="shared" si="4"/>
        <v/>
      </c>
    </row>
    <row r="303" spans="58:58">
      <c r="BF303" s="89" t="str">
        <f t="shared" si="4"/>
        <v/>
      </c>
    </row>
    <row r="304" spans="58:58">
      <c r="BF304" s="89" t="str">
        <f t="shared" si="4"/>
        <v/>
      </c>
    </row>
    <row r="305" spans="58:58">
      <c r="BF305" s="89" t="str">
        <f t="shared" si="4"/>
        <v/>
      </c>
    </row>
    <row r="306" spans="58:58">
      <c r="BF306" s="89" t="str">
        <f t="shared" si="4"/>
        <v/>
      </c>
    </row>
    <row r="307" spans="58:58">
      <c r="BF307" s="89" t="str">
        <f t="shared" si="4"/>
        <v/>
      </c>
    </row>
    <row r="308" spans="58:58">
      <c r="BF308" s="89" t="str">
        <f t="shared" si="4"/>
        <v/>
      </c>
    </row>
    <row r="309" spans="58:58">
      <c r="BF309" s="89" t="str">
        <f t="shared" si="4"/>
        <v/>
      </c>
    </row>
    <row r="310" spans="58:58">
      <c r="BF310" s="89" t="str">
        <f t="shared" si="4"/>
        <v/>
      </c>
    </row>
    <row r="311" spans="58:58">
      <c r="BF311" s="89" t="str">
        <f t="shared" si="4"/>
        <v/>
      </c>
    </row>
    <row r="312" spans="58:58">
      <c r="BF312" s="89" t="str">
        <f t="shared" si="4"/>
        <v/>
      </c>
    </row>
    <row r="313" spans="58:58">
      <c r="BF313" s="89" t="str">
        <f t="shared" si="4"/>
        <v/>
      </c>
    </row>
    <row r="314" spans="58:58">
      <c r="BF314" s="89" t="str">
        <f t="shared" si="4"/>
        <v/>
      </c>
    </row>
    <row r="315" spans="58:58">
      <c r="BF315" s="89" t="str">
        <f t="shared" si="4"/>
        <v/>
      </c>
    </row>
    <row r="316" spans="58:58">
      <c r="BF316" s="89" t="str">
        <f t="shared" si="4"/>
        <v/>
      </c>
    </row>
    <row r="317" spans="58:58">
      <c r="BF317" s="89" t="str">
        <f t="shared" si="4"/>
        <v/>
      </c>
    </row>
    <row r="318" spans="58:58">
      <c r="BF318" s="89" t="str">
        <f t="shared" si="4"/>
        <v/>
      </c>
    </row>
    <row r="319" spans="58:58">
      <c r="BF319" s="89" t="str">
        <f t="shared" si="4"/>
        <v/>
      </c>
    </row>
    <row r="320" spans="58:58">
      <c r="BF320" s="89" t="str">
        <f t="shared" si="4"/>
        <v/>
      </c>
    </row>
    <row r="321" spans="58:58">
      <c r="BF321" s="89" t="str">
        <f t="shared" si="4"/>
        <v/>
      </c>
    </row>
    <row r="322" spans="58:58">
      <c r="BF322" s="89" t="str">
        <f t="shared" si="4"/>
        <v/>
      </c>
    </row>
    <row r="323" spans="58:58">
      <c r="BF323" s="89" t="str">
        <f t="shared" si="4"/>
        <v/>
      </c>
    </row>
    <row r="324" spans="58:58">
      <c r="BF324" s="89" t="str">
        <f t="shared" si="4"/>
        <v/>
      </c>
    </row>
    <row r="325" spans="58:58">
      <c r="BF325" s="89" t="str">
        <f t="shared" si="4"/>
        <v/>
      </c>
    </row>
    <row r="326" spans="58:58">
      <c r="BF326" s="89" t="str">
        <f t="shared" ref="BF326:BF389" si="5">IF(OR(C326&lt;&gt;"",AC326&lt;&gt;"",AD326&lt;&gt;""),IF(OR(A326="",B326="",F326="",G326="",H326="",M326="",P326="",S326="",V326="",AF326="",AS326="",AT326=""),"T",""),"")</f>
        <v/>
      </c>
    </row>
    <row r="327" spans="58:58">
      <c r="BF327" s="89" t="str">
        <f t="shared" si="5"/>
        <v/>
      </c>
    </row>
    <row r="328" spans="58:58">
      <c r="BF328" s="89" t="str">
        <f t="shared" si="5"/>
        <v/>
      </c>
    </row>
    <row r="329" spans="58:58">
      <c r="BF329" s="89" t="str">
        <f t="shared" si="5"/>
        <v/>
      </c>
    </row>
    <row r="330" spans="58:58">
      <c r="BF330" s="89" t="str">
        <f t="shared" si="5"/>
        <v/>
      </c>
    </row>
    <row r="331" spans="58:58">
      <c r="BF331" s="89" t="str">
        <f t="shared" si="5"/>
        <v/>
      </c>
    </row>
    <row r="332" spans="58:58">
      <c r="BF332" s="89" t="str">
        <f t="shared" si="5"/>
        <v/>
      </c>
    </row>
    <row r="333" spans="58:58">
      <c r="BF333" s="89" t="str">
        <f t="shared" si="5"/>
        <v/>
      </c>
    </row>
    <row r="334" spans="58:58">
      <c r="BF334" s="89" t="str">
        <f t="shared" si="5"/>
        <v/>
      </c>
    </row>
    <row r="335" spans="58:58">
      <c r="BF335" s="89" t="str">
        <f t="shared" si="5"/>
        <v/>
      </c>
    </row>
    <row r="336" spans="58:58">
      <c r="BF336" s="89" t="str">
        <f t="shared" si="5"/>
        <v/>
      </c>
    </row>
    <row r="337" spans="58:58">
      <c r="BF337" s="89" t="str">
        <f t="shared" si="5"/>
        <v/>
      </c>
    </row>
    <row r="338" spans="58:58">
      <c r="BF338" s="89" t="str">
        <f t="shared" si="5"/>
        <v/>
      </c>
    </row>
    <row r="339" spans="58:58">
      <c r="BF339" s="89" t="str">
        <f t="shared" si="5"/>
        <v/>
      </c>
    </row>
    <row r="340" spans="58:58">
      <c r="BF340" s="89" t="str">
        <f t="shared" si="5"/>
        <v/>
      </c>
    </row>
    <row r="341" spans="58:58">
      <c r="BF341" s="89" t="str">
        <f t="shared" si="5"/>
        <v/>
      </c>
    </row>
    <row r="342" spans="58:58">
      <c r="BF342" s="89" t="str">
        <f t="shared" si="5"/>
        <v/>
      </c>
    </row>
    <row r="343" spans="58:58">
      <c r="BF343" s="89" t="str">
        <f t="shared" si="5"/>
        <v/>
      </c>
    </row>
    <row r="344" spans="58:58">
      <c r="BF344" s="89" t="str">
        <f t="shared" si="5"/>
        <v/>
      </c>
    </row>
    <row r="345" spans="58:58">
      <c r="BF345" s="89" t="str">
        <f t="shared" si="5"/>
        <v/>
      </c>
    </row>
    <row r="346" spans="58:58">
      <c r="BF346" s="89" t="str">
        <f t="shared" si="5"/>
        <v/>
      </c>
    </row>
    <row r="347" spans="58:58">
      <c r="BF347" s="89" t="str">
        <f t="shared" si="5"/>
        <v/>
      </c>
    </row>
    <row r="348" spans="58:58">
      <c r="BF348" s="89" t="str">
        <f t="shared" si="5"/>
        <v/>
      </c>
    </row>
    <row r="349" spans="58:58">
      <c r="BF349" s="89" t="str">
        <f t="shared" si="5"/>
        <v/>
      </c>
    </row>
    <row r="350" spans="58:58">
      <c r="BF350" s="89" t="str">
        <f t="shared" si="5"/>
        <v/>
      </c>
    </row>
    <row r="351" spans="58:58">
      <c r="BF351" s="89" t="str">
        <f t="shared" si="5"/>
        <v/>
      </c>
    </row>
    <row r="352" spans="58:58">
      <c r="BF352" s="89" t="str">
        <f t="shared" si="5"/>
        <v/>
      </c>
    </row>
    <row r="353" spans="58:58">
      <c r="BF353" s="89" t="str">
        <f t="shared" si="5"/>
        <v/>
      </c>
    </row>
    <row r="354" spans="58:58">
      <c r="BF354" s="89" t="str">
        <f t="shared" si="5"/>
        <v/>
      </c>
    </row>
    <row r="355" spans="58:58">
      <c r="BF355" s="89" t="str">
        <f t="shared" si="5"/>
        <v/>
      </c>
    </row>
    <row r="356" spans="58:58">
      <c r="BF356" s="89" t="str">
        <f t="shared" si="5"/>
        <v/>
      </c>
    </row>
    <row r="357" spans="58:58">
      <c r="BF357" s="89" t="str">
        <f t="shared" si="5"/>
        <v/>
      </c>
    </row>
    <row r="358" spans="58:58">
      <c r="BF358" s="89" t="str">
        <f t="shared" si="5"/>
        <v/>
      </c>
    </row>
    <row r="359" spans="58:58">
      <c r="BF359" s="89" t="str">
        <f t="shared" si="5"/>
        <v/>
      </c>
    </row>
    <row r="360" spans="58:58">
      <c r="BF360" s="89" t="str">
        <f t="shared" si="5"/>
        <v/>
      </c>
    </row>
    <row r="361" spans="58:58">
      <c r="BF361" s="89" t="str">
        <f t="shared" si="5"/>
        <v/>
      </c>
    </row>
    <row r="362" spans="58:58">
      <c r="BF362" s="89" t="str">
        <f t="shared" si="5"/>
        <v/>
      </c>
    </row>
    <row r="363" spans="58:58">
      <c r="BF363" s="89" t="str">
        <f t="shared" si="5"/>
        <v/>
      </c>
    </row>
    <row r="364" spans="58:58">
      <c r="BF364" s="89" t="str">
        <f t="shared" si="5"/>
        <v/>
      </c>
    </row>
    <row r="365" spans="58:58">
      <c r="BF365" s="89" t="str">
        <f t="shared" si="5"/>
        <v/>
      </c>
    </row>
    <row r="366" spans="58:58">
      <c r="BF366" s="89" t="str">
        <f t="shared" si="5"/>
        <v/>
      </c>
    </row>
    <row r="367" spans="58:58">
      <c r="BF367" s="89" t="str">
        <f t="shared" si="5"/>
        <v/>
      </c>
    </row>
    <row r="368" spans="58:58">
      <c r="BF368" s="89" t="str">
        <f t="shared" si="5"/>
        <v/>
      </c>
    </row>
    <row r="369" spans="58:58">
      <c r="BF369" s="89" t="str">
        <f t="shared" si="5"/>
        <v/>
      </c>
    </row>
    <row r="370" spans="58:58">
      <c r="BF370" s="89" t="str">
        <f t="shared" si="5"/>
        <v/>
      </c>
    </row>
    <row r="371" spans="58:58">
      <c r="BF371" s="89" t="str">
        <f t="shared" si="5"/>
        <v/>
      </c>
    </row>
    <row r="372" spans="58:58">
      <c r="BF372" s="89" t="str">
        <f t="shared" si="5"/>
        <v/>
      </c>
    </row>
    <row r="373" spans="58:58">
      <c r="BF373" s="89" t="str">
        <f t="shared" si="5"/>
        <v/>
      </c>
    </row>
    <row r="374" spans="58:58">
      <c r="BF374" s="89" t="str">
        <f t="shared" si="5"/>
        <v/>
      </c>
    </row>
    <row r="375" spans="58:58">
      <c r="BF375" s="89" t="str">
        <f t="shared" si="5"/>
        <v/>
      </c>
    </row>
    <row r="376" spans="58:58">
      <c r="BF376" s="89" t="str">
        <f t="shared" si="5"/>
        <v/>
      </c>
    </row>
    <row r="377" spans="58:58">
      <c r="BF377" s="89" t="str">
        <f t="shared" si="5"/>
        <v/>
      </c>
    </row>
    <row r="378" spans="58:58">
      <c r="BF378" s="89" t="str">
        <f t="shared" si="5"/>
        <v/>
      </c>
    </row>
    <row r="379" spans="58:58">
      <c r="BF379" s="89" t="str">
        <f t="shared" si="5"/>
        <v/>
      </c>
    </row>
    <row r="380" spans="58:58">
      <c r="BF380" s="89" t="str">
        <f t="shared" si="5"/>
        <v/>
      </c>
    </row>
    <row r="381" spans="58:58">
      <c r="BF381" s="89" t="str">
        <f t="shared" si="5"/>
        <v/>
      </c>
    </row>
    <row r="382" spans="58:58">
      <c r="BF382" s="89" t="str">
        <f t="shared" si="5"/>
        <v/>
      </c>
    </row>
    <row r="383" spans="58:58">
      <c r="BF383" s="89" t="str">
        <f t="shared" si="5"/>
        <v/>
      </c>
    </row>
    <row r="384" spans="58:58">
      <c r="BF384" s="89" t="str">
        <f t="shared" si="5"/>
        <v/>
      </c>
    </row>
    <row r="385" spans="58:58">
      <c r="BF385" s="89" t="str">
        <f t="shared" si="5"/>
        <v/>
      </c>
    </row>
    <row r="386" spans="58:58">
      <c r="BF386" s="89" t="str">
        <f t="shared" si="5"/>
        <v/>
      </c>
    </row>
    <row r="387" spans="58:58">
      <c r="BF387" s="89" t="str">
        <f t="shared" si="5"/>
        <v/>
      </c>
    </row>
    <row r="388" spans="58:58">
      <c r="BF388" s="89" t="str">
        <f t="shared" si="5"/>
        <v/>
      </c>
    </row>
    <row r="389" spans="58:58">
      <c r="BF389" s="89" t="str">
        <f t="shared" si="5"/>
        <v/>
      </c>
    </row>
    <row r="390" spans="58:58">
      <c r="BF390" s="89" t="str">
        <f t="shared" ref="BF390:BF453" si="6">IF(OR(C390&lt;&gt;"",AC390&lt;&gt;"",AD390&lt;&gt;""),IF(OR(A390="",B390="",F390="",G390="",H390="",M390="",P390="",S390="",V390="",AF390="",AS390="",AT390=""),"T",""),"")</f>
        <v/>
      </c>
    </row>
    <row r="391" spans="58:58">
      <c r="BF391" s="89" t="str">
        <f t="shared" si="6"/>
        <v/>
      </c>
    </row>
    <row r="392" spans="58:58">
      <c r="BF392" s="89" t="str">
        <f t="shared" si="6"/>
        <v/>
      </c>
    </row>
    <row r="393" spans="58:58">
      <c r="BF393" s="89" t="str">
        <f t="shared" si="6"/>
        <v/>
      </c>
    </row>
    <row r="394" spans="58:58">
      <c r="BF394" s="89" t="str">
        <f t="shared" si="6"/>
        <v/>
      </c>
    </row>
    <row r="395" spans="58:58">
      <c r="BF395" s="89" t="str">
        <f t="shared" si="6"/>
        <v/>
      </c>
    </row>
    <row r="396" spans="58:58">
      <c r="BF396" s="89" t="str">
        <f t="shared" si="6"/>
        <v/>
      </c>
    </row>
    <row r="397" spans="58:58">
      <c r="BF397" s="89" t="str">
        <f t="shared" si="6"/>
        <v/>
      </c>
    </row>
    <row r="398" spans="58:58">
      <c r="BF398" s="89" t="str">
        <f t="shared" si="6"/>
        <v/>
      </c>
    </row>
    <row r="399" spans="58:58">
      <c r="BF399" s="89" t="str">
        <f t="shared" si="6"/>
        <v/>
      </c>
    </row>
    <row r="400" spans="58:58">
      <c r="BF400" s="89" t="str">
        <f t="shared" si="6"/>
        <v/>
      </c>
    </row>
    <row r="401" spans="58:58">
      <c r="BF401" s="89" t="str">
        <f t="shared" si="6"/>
        <v/>
      </c>
    </row>
    <row r="402" spans="58:58">
      <c r="BF402" s="89" t="str">
        <f t="shared" si="6"/>
        <v/>
      </c>
    </row>
    <row r="403" spans="58:58">
      <c r="BF403" s="89" t="str">
        <f t="shared" si="6"/>
        <v/>
      </c>
    </row>
    <row r="404" spans="58:58">
      <c r="BF404" s="89" t="str">
        <f t="shared" si="6"/>
        <v/>
      </c>
    </row>
    <row r="405" spans="58:58">
      <c r="BF405" s="89" t="str">
        <f t="shared" si="6"/>
        <v/>
      </c>
    </row>
    <row r="406" spans="58:58">
      <c r="BF406" s="89" t="str">
        <f t="shared" si="6"/>
        <v/>
      </c>
    </row>
    <row r="407" spans="58:58">
      <c r="BF407" s="89" t="str">
        <f t="shared" si="6"/>
        <v/>
      </c>
    </row>
    <row r="408" spans="58:58">
      <c r="BF408" s="89" t="str">
        <f t="shared" si="6"/>
        <v/>
      </c>
    </row>
    <row r="409" spans="58:58">
      <c r="BF409" s="89" t="str">
        <f t="shared" si="6"/>
        <v/>
      </c>
    </row>
    <row r="410" spans="58:58">
      <c r="BF410" s="89" t="str">
        <f t="shared" si="6"/>
        <v/>
      </c>
    </row>
    <row r="411" spans="58:58">
      <c r="BF411" s="89" t="str">
        <f t="shared" si="6"/>
        <v/>
      </c>
    </row>
    <row r="412" spans="58:58">
      <c r="BF412" s="89" t="str">
        <f t="shared" si="6"/>
        <v/>
      </c>
    </row>
    <row r="413" spans="58:58">
      <c r="BF413" s="89" t="str">
        <f t="shared" si="6"/>
        <v/>
      </c>
    </row>
    <row r="414" spans="58:58">
      <c r="BF414" s="89" t="str">
        <f t="shared" si="6"/>
        <v/>
      </c>
    </row>
    <row r="415" spans="58:58">
      <c r="BF415" s="89" t="str">
        <f t="shared" si="6"/>
        <v/>
      </c>
    </row>
    <row r="416" spans="58:58">
      <c r="BF416" s="89" t="str">
        <f t="shared" si="6"/>
        <v/>
      </c>
    </row>
    <row r="417" spans="58:58">
      <c r="BF417" s="89" t="str">
        <f t="shared" si="6"/>
        <v/>
      </c>
    </row>
    <row r="418" spans="58:58">
      <c r="BF418" s="89" t="str">
        <f t="shared" si="6"/>
        <v/>
      </c>
    </row>
    <row r="419" spans="58:58">
      <c r="BF419" s="89" t="str">
        <f t="shared" si="6"/>
        <v/>
      </c>
    </row>
    <row r="420" spans="58:58">
      <c r="BF420" s="89" t="str">
        <f t="shared" si="6"/>
        <v/>
      </c>
    </row>
    <row r="421" spans="58:58">
      <c r="BF421" s="89" t="str">
        <f t="shared" si="6"/>
        <v/>
      </c>
    </row>
    <row r="422" spans="58:58">
      <c r="BF422" s="89" t="str">
        <f t="shared" si="6"/>
        <v/>
      </c>
    </row>
    <row r="423" spans="58:58">
      <c r="BF423" s="89" t="str">
        <f t="shared" si="6"/>
        <v/>
      </c>
    </row>
    <row r="424" spans="58:58">
      <c r="BF424" s="89" t="str">
        <f t="shared" si="6"/>
        <v/>
      </c>
    </row>
    <row r="425" spans="58:58">
      <c r="BF425" s="89" t="str">
        <f t="shared" si="6"/>
        <v/>
      </c>
    </row>
    <row r="426" spans="58:58">
      <c r="BF426" s="89" t="str">
        <f t="shared" si="6"/>
        <v/>
      </c>
    </row>
    <row r="427" spans="58:58">
      <c r="BF427" s="89" t="str">
        <f t="shared" si="6"/>
        <v/>
      </c>
    </row>
    <row r="428" spans="58:58">
      <c r="BF428" s="89" t="str">
        <f t="shared" si="6"/>
        <v/>
      </c>
    </row>
    <row r="429" spans="58:58">
      <c r="BF429" s="89" t="str">
        <f t="shared" si="6"/>
        <v/>
      </c>
    </row>
    <row r="430" spans="58:58">
      <c r="BF430" s="89" t="str">
        <f t="shared" si="6"/>
        <v/>
      </c>
    </row>
    <row r="431" spans="58:58">
      <c r="BF431" s="89" t="str">
        <f t="shared" si="6"/>
        <v/>
      </c>
    </row>
    <row r="432" spans="58:58">
      <c r="BF432" s="89" t="str">
        <f t="shared" si="6"/>
        <v/>
      </c>
    </row>
    <row r="433" spans="58:58">
      <c r="BF433" s="89" t="str">
        <f t="shared" si="6"/>
        <v/>
      </c>
    </row>
    <row r="434" spans="58:58">
      <c r="BF434" s="89" t="str">
        <f t="shared" si="6"/>
        <v/>
      </c>
    </row>
    <row r="435" spans="58:58">
      <c r="BF435" s="89" t="str">
        <f t="shared" si="6"/>
        <v/>
      </c>
    </row>
    <row r="436" spans="58:58">
      <c r="BF436" s="89" t="str">
        <f t="shared" si="6"/>
        <v/>
      </c>
    </row>
    <row r="437" spans="58:58">
      <c r="BF437" s="89" t="str">
        <f t="shared" si="6"/>
        <v/>
      </c>
    </row>
    <row r="438" spans="58:58">
      <c r="BF438" s="89" t="str">
        <f t="shared" si="6"/>
        <v/>
      </c>
    </row>
    <row r="439" spans="58:58">
      <c r="BF439" s="89" t="str">
        <f t="shared" si="6"/>
        <v/>
      </c>
    </row>
    <row r="440" spans="58:58">
      <c r="BF440" s="89" t="str">
        <f t="shared" si="6"/>
        <v/>
      </c>
    </row>
    <row r="441" spans="58:58">
      <c r="BF441" s="89" t="str">
        <f t="shared" si="6"/>
        <v/>
      </c>
    </row>
    <row r="442" spans="58:58">
      <c r="BF442" s="89" t="str">
        <f t="shared" si="6"/>
        <v/>
      </c>
    </row>
    <row r="443" spans="58:58">
      <c r="BF443" s="89" t="str">
        <f t="shared" si="6"/>
        <v/>
      </c>
    </row>
    <row r="444" spans="58:58">
      <c r="BF444" s="89" t="str">
        <f t="shared" si="6"/>
        <v/>
      </c>
    </row>
    <row r="445" spans="58:58">
      <c r="BF445" s="89" t="str">
        <f t="shared" si="6"/>
        <v/>
      </c>
    </row>
    <row r="446" spans="58:58">
      <c r="BF446" s="89" t="str">
        <f t="shared" si="6"/>
        <v/>
      </c>
    </row>
    <row r="447" spans="58:58">
      <c r="BF447" s="89" t="str">
        <f t="shared" si="6"/>
        <v/>
      </c>
    </row>
    <row r="448" spans="58:58">
      <c r="BF448" s="89" t="str">
        <f t="shared" si="6"/>
        <v/>
      </c>
    </row>
    <row r="449" spans="58:58">
      <c r="BF449" s="89" t="str">
        <f t="shared" si="6"/>
        <v/>
      </c>
    </row>
    <row r="450" spans="58:58">
      <c r="BF450" s="89" t="str">
        <f t="shared" si="6"/>
        <v/>
      </c>
    </row>
    <row r="451" spans="58:58">
      <c r="BF451" s="89" t="str">
        <f t="shared" si="6"/>
        <v/>
      </c>
    </row>
    <row r="452" spans="58:58">
      <c r="BF452" s="89" t="str">
        <f t="shared" si="6"/>
        <v/>
      </c>
    </row>
    <row r="453" spans="58:58">
      <c r="BF453" s="89" t="str">
        <f t="shared" si="6"/>
        <v/>
      </c>
    </row>
    <row r="454" spans="58:58">
      <c r="BF454" s="89" t="str">
        <f t="shared" ref="BF454:BF517" si="7">IF(OR(C454&lt;&gt;"",AC454&lt;&gt;"",AD454&lt;&gt;""),IF(OR(A454="",B454="",F454="",G454="",H454="",M454="",P454="",S454="",V454="",AF454="",AS454="",AT454=""),"T",""),"")</f>
        <v/>
      </c>
    </row>
    <row r="455" spans="58:58">
      <c r="BF455" s="89" t="str">
        <f t="shared" si="7"/>
        <v/>
      </c>
    </row>
    <row r="456" spans="58:58">
      <c r="BF456" s="89" t="str">
        <f t="shared" si="7"/>
        <v/>
      </c>
    </row>
    <row r="457" spans="58:58">
      <c r="BF457" s="89" t="str">
        <f t="shared" si="7"/>
        <v/>
      </c>
    </row>
    <row r="458" spans="58:58">
      <c r="BF458" s="89" t="str">
        <f t="shared" si="7"/>
        <v/>
      </c>
    </row>
    <row r="459" spans="58:58">
      <c r="BF459" s="89" t="str">
        <f t="shared" si="7"/>
        <v/>
      </c>
    </row>
    <row r="460" spans="58:58">
      <c r="BF460" s="89" t="str">
        <f t="shared" si="7"/>
        <v/>
      </c>
    </row>
    <row r="461" spans="58:58">
      <c r="BF461" s="89" t="str">
        <f t="shared" si="7"/>
        <v/>
      </c>
    </row>
    <row r="462" spans="58:58">
      <c r="BF462" s="89" t="str">
        <f t="shared" si="7"/>
        <v/>
      </c>
    </row>
    <row r="463" spans="58:58">
      <c r="BF463" s="89" t="str">
        <f t="shared" si="7"/>
        <v/>
      </c>
    </row>
    <row r="464" spans="58:58">
      <c r="BF464" s="89" t="str">
        <f t="shared" si="7"/>
        <v/>
      </c>
    </row>
    <row r="465" spans="58:58">
      <c r="BF465" s="89" t="str">
        <f t="shared" si="7"/>
        <v/>
      </c>
    </row>
    <row r="466" spans="58:58">
      <c r="BF466" s="89" t="str">
        <f t="shared" si="7"/>
        <v/>
      </c>
    </row>
    <row r="467" spans="58:58">
      <c r="BF467" s="89" t="str">
        <f t="shared" si="7"/>
        <v/>
      </c>
    </row>
    <row r="468" spans="58:58">
      <c r="BF468" s="89" t="str">
        <f t="shared" si="7"/>
        <v/>
      </c>
    </row>
    <row r="469" spans="58:58">
      <c r="BF469" s="89" t="str">
        <f t="shared" si="7"/>
        <v/>
      </c>
    </row>
    <row r="470" spans="58:58">
      <c r="BF470" s="89" t="str">
        <f t="shared" si="7"/>
        <v/>
      </c>
    </row>
    <row r="471" spans="58:58">
      <c r="BF471" s="89" t="str">
        <f t="shared" si="7"/>
        <v/>
      </c>
    </row>
    <row r="472" spans="58:58">
      <c r="BF472" s="89" t="str">
        <f t="shared" si="7"/>
        <v/>
      </c>
    </row>
    <row r="473" spans="58:58">
      <c r="BF473" s="89" t="str">
        <f t="shared" si="7"/>
        <v/>
      </c>
    </row>
    <row r="474" spans="58:58">
      <c r="BF474" s="89" t="str">
        <f t="shared" si="7"/>
        <v/>
      </c>
    </row>
    <row r="475" spans="58:58">
      <c r="BF475" s="89" t="str">
        <f t="shared" si="7"/>
        <v/>
      </c>
    </row>
    <row r="476" spans="58:58">
      <c r="BF476" s="89" t="str">
        <f t="shared" si="7"/>
        <v/>
      </c>
    </row>
    <row r="477" spans="58:58">
      <c r="BF477" s="89" t="str">
        <f t="shared" si="7"/>
        <v/>
      </c>
    </row>
    <row r="478" spans="58:58">
      <c r="BF478" s="89" t="str">
        <f t="shared" si="7"/>
        <v/>
      </c>
    </row>
    <row r="479" spans="58:58">
      <c r="BF479" s="89" t="str">
        <f t="shared" si="7"/>
        <v/>
      </c>
    </row>
    <row r="480" spans="58:58">
      <c r="BF480" s="89" t="str">
        <f t="shared" si="7"/>
        <v/>
      </c>
    </row>
    <row r="481" spans="58:58">
      <c r="BF481" s="89" t="str">
        <f t="shared" si="7"/>
        <v/>
      </c>
    </row>
    <row r="482" spans="58:58">
      <c r="BF482" s="89" t="str">
        <f t="shared" si="7"/>
        <v/>
      </c>
    </row>
    <row r="483" spans="58:58">
      <c r="BF483" s="89" t="str">
        <f t="shared" si="7"/>
        <v/>
      </c>
    </row>
    <row r="484" spans="58:58">
      <c r="BF484" s="89" t="str">
        <f t="shared" si="7"/>
        <v/>
      </c>
    </row>
    <row r="485" spans="58:58">
      <c r="BF485" s="89" t="str">
        <f t="shared" si="7"/>
        <v/>
      </c>
    </row>
    <row r="486" spans="58:58">
      <c r="BF486" s="89" t="str">
        <f t="shared" si="7"/>
        <v/>
      </c>
    </row>
    <row r="487" spans="58:58">
      <c r="BF487" s="89" t="str">
        <f t="shared" si="7"/>
        <v/>
      </c>
    </row>
    <row r="488" spans="58:58">
      <c r="BF488" s="89" t="str">
        <f t="shared" si="7"/>
        <v/>
      </c>
    </row>
    <row r="489" spans="58:58">
      <c r="BF489" s="89" t="str">
        <f t="shared" si="7"/>
        <v/>
      </c>
    </row>
    <row r="490" spans="58:58">
      <c r="BF490" s="89" t="str">
        <f t="shared" si="7"/>
        <v/>
      </c>
    </row>
    <row r="491" spans="58:58">
      <c r="BF491" s="89" t="str">
        <f t="shared" si="7"/>
        <v/>
      </c>
    </row>
    <row r="492" spans="58:58">
      <c r="BF492" s="89" t="str">
        <f t="shared" si="7"/>
        <v/>
      </c>
    </row>
    <row r="493" spans="58:58">
      <c r="BF493" s="89" t="str">
        <f t="shared" si="7"/>
        <v/>
      </c>
    </row>
    <row r="494" spans="58:58">
      <c r="BF494" s="89" t="str">
        <f t="shared" si="7"/>
        <v/>
      </c>
    </row>
    <row r="495" spans="58:58">
      <c r="BF495" s="89" t="str">
        <f t="shared" si="7"/>
        <v/>
      </c>
    </row>
    <row r="496" spans="58:58">
      <c r="BF496" s="89" t="str">
        <f t="shared" si="7"/>
        <v/>
      </c>
    </row>
    <row r="497" spans="58:58">
      <c r="BF497" s="89" t="str">
        <f t="shared" si="7"/>
        <v/>
      </c>
    </row>
    <row r="498" spans="58:58">
      <c r="BF498" s="89" t="str">
        <f t="shared" si="7"/>
        <v/>
      </c>
    </row>
    <row r="499" spans="58:58">
      <c r="BF499" s="89" t="str">
        <f t="shared" si="7"/>
        <v/>
      </c>
    </row>
    <row r="500" spans="58:58">
      <c r="BF500" s="89" t="str">
        <f t="shared" si="7"/>
        <v/>
      </c>
    </row>
    <row r="501" spans="58:58">
      <c r="BF501" s="89" t="str">
        <f t="shared" si="7"/>
        <v/>
      </c>
    </row>
    <row r="502" spans="58:58">
      <c r="BF502" s="89" t="str">
        <f t="shared" si="7"/>
        <v/>
      </c>
    </row>
    <row r="503" spans="58:58">
      <c r="BF503" s="89" t="str">
        <f t="shared" si="7"/>
        <v/>
      </c>
    </row>
    <row r="504" spans="58:58">
      <c r="BF504" s="89" t="str">
        <f t="shared" si="7"/>
        <v/>
      </c>
    </row>
    <row r="505" spans="58:58">
      <c r="BF505" s="89" t="str">
        <f t="shared" si="7"/>
        <v/>
      </c>
    </row>
    <row r="506" spans="58:58">
      <c r="BF506" s="89" t="str">
        <f t="shared" si="7"/>
        <v/>
      </c>
    </row>
    <row r="507" spans="58:58">
      <c r="BF507" s="89" t="str">
        <f t="shared" si="7"/>
        <v/>
      </c>
    </row>
    <row r="508" spans="58:58">
      <c r="BF508" s="89" t="str">
        <f t="shared" si="7"/>
        <v/>
      </c>
    </row>
    <row r="509" spans="58:58">
      <c r="BF509" s="89" t="str">
        <f t="shared" si="7"/>
        <v/>
      </c>
    </row>
    <row r="510" spans="58:58">
      <c r="BF510" s="89" t="str">
        <f t="shared" si="7"/>
        <v/>
      </c>
    </row>
    <row r="511" spans="58:58">
      <c r="BF511" s="89" t="str">
        <f t="shared" si="7"/>
        <v/>
      </c>
    </row>
    <row r="512" spans="58:58">
      <c r="BF512" s="89" t="str">
        <f t="shared" si="7"/>
        <v/>
      </c>
    </row>
    <row r="513" spans="58:58">
      <c r="BF513" s="89" t="str">
        <f t="shared" si="7"/>
        <v/>
      </c>
    </row>
    <row r="514" spans="58:58">
      <c r="BF514" s="89" t="str">
        <f t="shared" si="7"/>
        <v/>
      </c>
    </row>
    <row r="515" spans="58:58">
      <c r="BF515" s="89" t="str">
        <f t="shared" si="7"/>
        <v/>
      </c>
    </row>
    <row r="516" spans="58:58">
      <c r="BF516" s="89" t="str">
        <f t="shared" si="7"/>
        <v/>
      </c>
    </row>
    <row r="517" spans="58:58">
      <c r="BF517" s="89" t="str">
        <f t="shared" si="7"/>
        <v/>
      </c>
    </row>
    <row r="518" spans="58:58">
      <c r="BF518" s="89" t="str">
        <f t="shared" ref="BF518:BF581" si="8">IF(OR(C518&lt;&gt;"",AC518&lt;&gt;"",AD518&lt;&gt;""),IF(OR(A518="",B518="",F518="",G518="",H518="",M518="",P518="",S518="",V518="",AF518="",AS518="",AT518=""),"T",""),"")</f>
        <v/>
      </c>
    </row>
    <row r="519" spans="58:58">
      <c r="BF519" s="89" t="str">
        <f t="shared" si="8"/>
        <v/>
      </c>
    </row>
    <row r="520" spans="58:58">
      <c r="BF520" s="89" t="str">
        <f t="shared" si="8"/>
        <v/>
      </c>
    </row>
    <row r="521" spans="58:58">
      <c r="BF521" s="89" t="str">
        <f t="shared" si="8"/>
        <v/>
      </c>
    </row>
    <row r="522" spans="58:58">
      <c r="BF522" s="89" t="str">
        <f t="shared" si="8"/>
        <v/>
      </c>
    </row>
    <row r="523" spans="58:58">
      <c r="BF523" s="89" t="str">
        <f t="shared" si="8"/>
        <v/>
      </c>
    </row>
    <row r="524" spans="58:58">
      <c r="BF524" s="89" t="str">
        <f t="shared" si="8"/>
        <v/>
      </c>
    </row>
    <row r="525" spans="58:58">
      <c r="BF525" s="89" t="str">
        <f t="shared" si="8"/>
        <v/>
      </c>
    </row>
    <row r="526" spans="58:58">
      <c r="BF526" s="89" t="str">
        <f t="shared" si="8"/>
        <v/>
      </c>
    </row>
    <row r="527" spans="58:58">
      <c r="BF527" s="89" t="str">
        <f t="shared" si="8"/>
        <v/>
      </c>
    </row>
    <row r="528" spans="58:58">
      <c r="BF528" s="89" t="str">
        <f t="shared" si="8"/>
        <v/>
      </c>
    </row>
    <row r="529" spans="58:58">
      <c r="BF529" s="89" t="str">
        <f t="shared" si="8"/>
        <v/>
      </c>
    </row>
    <row r="530" spans="58:58">
      <c r="BF530" s="89" t="str">
        <f t="shared" si="8"/>
        <v/>
      </c>
    </row>
    <row r="531" spans="58:58">
      <c r="BF531" s="89" t="str">
        <f t="shared" si="8"/>
        <v/>
      </c>
    </row>
    <row r="532" spans="58:58">
      <c r="BF532" s="89" t="str">
        <f t="shared" si="8"/>
        <v/>
      </c>
    </row>
    <row r="533" spans="58:58">
      <c r="BF533" s="89" t="str">
        <f t="shared" si="8"/>
        <v/>
      </c>
    </row>
    <row r="534" spans="58:58">
      <c r="BF534" s="89" t="str">
        <f t="shared" si="8"/>
        <v/>
      </c>
    </row>
    <row r="535" spans="58:58">
      <c r="BF535" s="89" t="str">
        <f t="shared" si="8"/>
        <v/>
      </c>
    </row>
    <row r="536" spans="58:58">
      <c r="BF536" s="89" t="str">
        <f t="shared" si="8"/>
        <v/>
      </c>
    </row>
    <row r="537" spans="58:58">
      <c r="BF537" s="89" t="str">
        <f t="shared" si="8"/>
        <v/>
      </c>
    </row>
    <row r="538" spans="58:58">
      <c r="BF538" s="89" t="str">
        <f t="shared" si="8"/>
        <v/>
      </c>
    </row>
    <row r="539" spans="58:58">
      <c r="BF539" s="89" t="str">
        <f t="shared" si="8"/>
        <v/>
      </c>
    </row>
    <row r="540" spans="58:58">
      <c r="BF540" s="89" t="str">
        <f t="shared" si="8"/>
        <v/>
      </c>
    </row>
    <row r="541" spans="58:58">
      <c r="BF541" s="89" t="str">
        <f t="shared" si="8"/>
        <v/>
      </c>
    </row>
    <row r="542" spans="58:58">
      <c r="BF542" s="89" t="str">
        <f t="shared" si="8"/>
        <v/>
      </c>
    </row>
    <row r="543" spans="58:58">
      <c r="BF543" s="89" t="str">
        <f t="shared" si="8"/>
        <v/>
      </c>
    </row>
    <row r="544" spans="58:58">
      <c r="BF544" s="89" t="str">
        <f t="shared" si="8"/>
        <v/>
      </c>
    </row>
    <row r="545" spans="58:58">
      <c r="BF545" s="89" t="str">
        <f t="shared" si="8"/>
        <v/>
      </c>
    </row>
    <row r="546" spans="58:58">
      <c r="BF546" s="89" t="str">
        <f t="shared" si="8"/>
        <v/>
      </c>
    </row>
    <row r="547" spans="58:58">
      <c r="BF547" s="89" t="str">
        <f t="shared" si="8"/>
        <v/>
      </c>
    </row>
    <row r="548" spans="58:58">
      <c r="BF548" s="89" t="str">
        <f t="shared" si="8"/>
        <v/>
      </c>
    </row>
    <row r="549" spans="58:58">
      <c r="BF549" s="89" t="str">
        <f t="shared" si="8"/>
        <v/>
      </c>
    </row>
    <row r="550" spans="58:58">
      <c r="BF550" s="89" t="str">
        <f t="shared" si="8"/>
        <v/>
      </c>
    </row>
    <row r="551" spans="58:58">
      <c r="BF551" s="89" t="str">
        <f t="shared" si="8"/>
        <v/>
      </c>
    </row>
    <row r="552" spans="58:58">
      <c r="BF552" s="89" t="str">
        <f t="shared" si="8"/>
        <v/>
      </c>
    </row>
    <row r="553" spans="58:58">
      <c r="BF553" s="89" t="str">
        <f t="shared" si="8"/>
        <v/>
      </c>
    </row>
    <row r="554" spans="58:58">
      <c r="BF554" s="89" t="str">
        <f t="shared" si="8"/>
        <v/>
      </c>
    </row>
    <row r="555" spans="58:58">
      <c r="BF555" s="89" t="str">
        <f t="shared" si="8"/>
        <v/>
      </c>
    </row>
    <row r="556" spans="58:58">
      <c r="BF556" s="89" t="str">
        <f t="shared" si="8"/>
        <v/>
      </c>
    </row>
    <row r="557" spans="58:58">
      <c r="BF557" s="89" t="str">
        <f t="shared" si="8"/>
        <v/>
      </c>
    </row>
    <row r="558" spans="58:58">
      <c r="BF558" s="89" t="str">
        <f t="shared" si="8"/>
        <v/>
      </c>
    </row>
    <row r="559" spans="58:58">
      <c r="BF559" s="89" t="str">
        <f t="shared" si="8"/>
        <v/>
      </c>
    </row>
    <row r="560" spans="58:58">
      <c r="BF560" s="89" t="str">
        <f t="shared" si="8"/>
        <v/>
      </c>
    </row>
    <row r="561" spans="58:58">
      <c r="BF561" s="89" t="str">
        <f t="shared" si="8"/>
        <v/>
      </c>
    </row>
    <row r="562" spans="58:58">
      <c r="BF562" s="89" t="str">
        <f t="shared" si="8"/>
        <v/>
      </c>
    </row>
    <row r="563" spans="58:58">
      <c r="BF563" s="89" t="str">
        <f t="shared" si="8"/>
        <v/>
      </c>
    </row>
    <row r="564" spans="58:58">
      <c r="BF564" s="89" t="str">
        <f t="shared" si="8"/>
        <v/>
      </c>
    </row>
    <row r="565" spans="58:58">
      <c r="BF565" s="89" t="str">
        <f t="shared" si="8"/>
        <v/>
      </c>
    </row>
    <row r="566" spans="58:58">
      <c r="BF566" s="89" t="str">
        <f t="shared" si="8"/>
        <v/>
      </c>
    </row>
    <row r="567" spans="58:58">
      <c r="BF567" s="89" t="str">
        <f t="shared" si="8"/>
        <v/>
      </c>
    </row>
    <row r="568" spans="58:58">
      <c r="BF568" s="89" t="str">
        <f t="shared" si="8"/>
        <v/>
      </c>
    </row>
    <row r="569" spans="58:58">
      <c r="BF569" s="89" t="str">
        <f t="shared" si="8"/>
        <v/>
      </c>
    </row>
    <row r="570" spans="58:58">
      <c r="BF570" s="89" t="str">
        <f t="shared" si="8"/>
        <v/>
      </c>
    </row>
    <row r="571" spans="58:58">
      <c r="BF571" s="89" t="str">
        <f t="shared" si="8"/>
        <v/>
      </c>
    </row>
    <row r="572" spans="58:58">
      <c r="BF572" s="89" t="str">
        <f t="shared" si="8"/>
        <v/>
      </c>
    </row>
    <row r="573" spans="58:58">
      <c r="BF573" s="89" t="str">
        <f t="shared" si="8"/>
        <v/>
      </c>
    </row>
    <row r="574" spans="58:58">
      <c r="BF574" s="89" t="str">
        <f t="shared" si="8"/>
        <v/>
      </c>
    </row>
    <row r="575" spans="58:58">
      <c r="BF575" s="89" t="str">
        <f t="shared" si="8"/>
        <v/>
      </c>
    </row>
    <row r="576" spans="58:58">
      <c r="BF576" s="89" t="str">
        <f t="shared" si="8"/>
        <v/>
      </c>
    </row>
    <row r="577" spans="58:58">
      <c r="BF577" s="89" t="str">
        <f t="shared" si="8"/>
        <v/>
      </c>
    </row>
    <row r="578" spans="58:58">
      <c r="BF578" s="89" t="str">
        <f t="shared" si="8"/>
        <v/>
      </c>
    </row>
    <row r="579" spans="58:58">
      <c r="BF579" s="89" t="str">
        <f t="shared" si="8"/>
        <v/>
      </c>
    </row>
    <row r="580" spans="58:58">
      <c r="BF580" s="89" t="str">
        <f t="shared" si="8"/>
        <v/>
      </c>
    </row>
    <row r="581" spans="58:58">
      <c r="BF581" s="89" t="str">
        <f t="shared" si="8"/>
        <v/>
      </c>
    </row>
    <row r="582" spans="58:58">
      <c r="BF582" s="89" t="str">
        <f t="shared" ref="BF582:BF645" si="9">IF(OR(C582&lt;&gt;"",AC582&lt;&gt;"",AD582&lt;&gt;""),IF(OR(A582="",B582="",F582="",G582="",H582="",M582="",P582="",S582="",V582="",AF582="",AS582="",AT582=""),"T",""),"")</f>
        <v/>
      </c>
    </row>
    <row r="583" spans="58:58">
      <c r="BF583" s="89" t="str">
        <f t="shared" si="9"/>
        <v/>
      </c>
    </row>
    <row r="584" spans="58:58">
      <c r="BF584" s="89" t="str">
        <f t="shared" si="9"/>
        <v/>
      </c>
    </row>
    <row r="585" spans="58:58">
      <c r="BF585" s="89" t="str">
        <f t="shared" si="9"/>
        <v/>
      </c>
    </row>
    <row r="586" spans="58:58">
      <c r="BF586" s="89" t="str">
        <f t="shared" si="9"/>
        <v/>
      </c>
    </row>
    <row r="587" spans="58:58">
      <c r="BF587" s="89" t="str">
        <f t="shared" si="9"/>
        <v/>
      </c>
    </row>
    <row r="588" spans="58:58">
      <c r="BF588" s="89" t="str">
        <f t="shared" si="9"/>
        <v/>
      </c>
    </row>
    <row r="589" spans="58:58">
      <c r="BF589" s="89" t="str">
        <f t="shared" si="9"/>
        <v/>
      </c>
    </row>
    <row r="590" spans="58:58">
      <c r="BF590" s="89" t="str">
        <f t="shared" si="9"/>
        <v/>
      </c>
    </row>
    <row r="591" spans="58:58">
      <c r="BF591" s="89" t="str">
        <f t="shared" si="9"/>
        <v/>
      </c>
    </row>
    <row r="592" spans="58:58">
      <c r="BF592" s="89" t="str">
        <f t="shared" si="9"/>
        <v/>
      </c>
    </row>
    <row r="593" spans="58:58">
      <c r="BF593" s="89" t="str">
        <f t="shared" si="9"/>
        <v/>
      </c>
    </row>
    <row r="594" spans="58:58">
      <c r="BF594" s="89" t="str">
        <f t="shared" si="9"/>
        <v/>
      </c>
    </row>
    <row r="595" spans="58:58">
      <c r="BF595" s="89" t="str">
        <f t="shared" si="9"/>
        <v/>
      </c>
    </row>
    <row r="596" spans="58:58">
      <c r="BF596" s="89" t="str">
        <f t="shared" si="9"/>
        <v/>
      </c>
    </row>
    <row r="597" spans="58:58">
      <c r="BF597" s="89" t="str">
        <f t="shared" si="9"/>
        <v/>
      </c>
    </row>
    <row r="598" spans="58:58">
      <c r="BF598" s="89" t="str">
        <f t="shared" si="9"/>
        <v/>
      </c>
    </row>
    <row r="599" spans="58:58">
      <c r="BF599" s="89" t="str">
        <f t="shared" si="9"/>
        <v/>
      </c>
    </row>
    <row r="600" spans="58:58">
      <c r="BF600" s="89" t="str">
        <f t="shared" si="9"/>
        <v/>
      </c>
    </row>
    <row r="601" spans="58:58">
      <c r="BF601" s="89" t="str">
        <f t="shared" si="9"/>
        <v/>
      </c>
    </row>
    <row r="602" spans="58:58">
      <c r="BF602" s="89" t="str">
        <f t="shared" si="9"/>
        <v/>
      </c>
    </row>
    <row r="603" spans="58:58">
      <c r="BF603" s="89" t="str">
        <f t="shared" si="9"/>
        <v/>
      </c>
    </row>
    <row r="604" spans="58:58">
      <c r="BF604" s="89" t="str">
        <f t="shared" si="9"/>
        <v/>
      </c>
    </row>
    <row r="605" spans="58:58">
      <c r="BF605" s="89" t="str">
        <f t="shared" si="9"/>
        <v/>
      </c>
    </row>
    <row r="606" spans="58:58">
      <c r="BF606" s="89" t="str">
        <f t="shared" si="9"/>
        <v/>
      </c>
    </row>
    <row r="607" spans="58:58">
      <c r="BF607" s="89" t="str">
        <f t="shared" si="9"/>
        <v/>
      </c>
    </row>
    <row r="608" spans="58:58">
      <c r="BF608" s="89" t="str">
        <f t="shared" si="9"/>
        <v/>
      </c>
    </row>
    <row r="609" spans="58:58">
      <c r="BF609" s="89" t="str">
        <f t="shared" si="9"/>
        <v/>
      </c>
    </row>
    <row r="610" spans="58:58">
      <c r="BF610" s="89" t="str">
        <f t="shared" si="9"/>
        <v/>
      </c>
    </row>
    <row r="611" spans="58:58">
      <c r="BF611" s="89" t="str">
        <f t="shared" si="9"/>
        <v/>
      </c>
    </row>
    <row r="612" spans="58:58">
      <c r="BF612" s="89" t="str">
        <f t="shared" si="9"/>
        <v/>
      </c>
    </row>
    <row r="613" spans="58:58">
      <c r="BF613" s="89" t="str">
        <f t="shared" si="9"/>
        <v/>
      </c>
    </row>
    <row r="614" spans="58:58">
      <c r="BF614" s="89" t="str">
        <f t="shared" si="9"/>
        <v/>
      </c>
    </row>
    <row r="615" spans="58:58">
      <c r="BF615" s="89" t="str">
        <f t="shared" si="9"/>
        <v/>
      </c>
    </row>
    <row r="616" spans="58:58">
      <c r="BF616" s="89" t="str">
        <f t="shared" si="9"/>
        <v/>
      </c>
    </row>
    <row r="617" spans="58:58">
      <c r="BF617" s="89" t="str">
        <f t="shared" si="9"/>
        <v/>
      </c>
    </row>
    <row r="618" spans="58:58">
      <c r="BF618" s="89" t="str">
        <f t="shared" si="9"/>
        <v/>
      </c>
    </row>
    <row r="619" spans="58:58">
      <c r="BF619" s="89" t="str">
        <f t="shared" si="9"/>
        <v/>
      </c>
    </row>
    <row r="620" spans="58:58">
      <c r="BF620" s="89" t="str">
        <f t="shared" si="9"/>
        <v/>
      </c>
    </row>
    <row r="621" spans="58:58">
      <c r="BF621" s="89" t="str">
        <f t="shared" si="9"/>
        <v/>
      </c>
    </row>
    <row r="622" spans="58:58">
      <c r="BF622" s="89" t="str">
        <f t="shared" si="9"/>
        <v/>
      </c>
    </row>
    <row r="623" spans="58:58">
      <c r="BF623" s="89" t="str">
        <f t="shared" si="9"/>
        <v/>
      </c>
    </row>
    <row r="624" spans="58:58">
      <c r="BF624" s="89" t="str">
        <f t="shared" si="9"/>
        <v/>
      </c>
    </row>
    <row r="625" spans="58:58">
      <c r="BF625" s="89" t="str">
        <f t="shared" si="9"/>
        <v/>
      </c>
    </row>
    <row r="626" spans="58:58">
      <c r="BF626" s="89" t="str">
        <f t="shared" si="9"/>
        <v/>
      </c>
    </row>
    <row r="627" spans="58:58">
      <c r="BF627" s="89" t="str">
        <f t="shared" si="9"/>
        <v/>
      </c>
    </row>
    <row r="628" spans="58:58">
      <c r="BF628" s="89" t="str">
        <f t="shared" si="9"/>
        <v/>
      </c>
    </row>
    <row r="629" spans="58:58">
      <c r="BF629" s="89" t="str">
        <f t="shared" si="9"/>
        <v/>
      </c>
    </row>
    <row r="630" spans="58:58">
      <c r="BF630" s="89" t="str">
        <f t="shared" si="9"/>
        <v/>
      </c>
    </row>
    <row r="631" spans="58:58">
      <c r="BF631" s="89" t="str">
        <f t="shared" si="9"/>
        <v/>
      </c>
    </row>
    <row r="632" spans="58:58">
      <c r="BF632" s="89" t="str">
        <f t="shared" si="9"/>
        <v/>
      </c>
    </row>
    <row r="633" spans="58:58">
      <c r="BF633" s="89" t="str">
        <f t="shared" si="9"/>
        <v/>
      </c>
    </row>
    <row r="634" spans="58:58">
      <c r="BF634" s="89" t="str">
        <f t="shared" si="9"/>
        <v/>
      </c>
    </row>
    <row r="635" spans="58:58">
      <c r="BF635" s="89" t="str">
        <f t="shared" si="9"/>
        <v/>
      </c>
    </row>
    <row r="636" spans="58:58">
      <c r="BF636" s="89" t="str">
        <f t="shared" si="9"/>
        <v/>
      </c>
    </row>
    <row r="637" spans="58:58">
      <c r="BF637" s="89" t="str">
        <f t="shared" si="9"/>
        <v/>
      </c>
    </row>
    <row r="638" spans="58:58">
      <c r="BF638" s="89" t="str">
        <f t="shared" si="9"/>
        <v/>
      </c>
    </row>
    <row r="639" spans="58:58">
      <c r="BF639" s="89" t="str">
        <f t="shared" si="9"/>
        <v/>
      </c>
    </row>
    <row r="640" spans="58:58">
      <c r="BF640" s="89" t="str">
        <f t="shared" si="9"/>
        <v/>
      </c>
    </row>
    <row r="641" spans="58:58">
      <c r="BF641" s="89" t="str">
        <f t="shared" si="9"/>
        <v/>
      </c>
    </row>
    <row r="642" spans="58:58">
      <c r="BF642" s="89" t="str">
        <f t="shared" si="9"/>
        <v/>
      </c>
    </row>
    <row r="643" spans="58:58">
      <c r="BF643" s="89" t="str">
        <f t="shared" si="9"/>
        <v/>
      </c>
    </row>
    <row r="644" spans="58:58">
      <c r="BF644" s="89" t="str">
        <f t="shared" si="9"/>
        <v/>
      </c>
    </row>
    <row r="645" spans="58:58">
      <c r="BF645" s="89" t="str">
        <f t="shared" si="9"/>
        <v/>
      </c>
    </row>
    <row r="646" spans="58:58">
      <c r="BF646" s="89" t="str">
        <f t="shared" ref="BF646:BF709" si="10">IF(OR(C646&lt;&gt;"",AC646&lt;&gt;"",AD646&lt;&gt;""),IF(OR(A646="",B646="",F646="",G646="",H646="",M646="",P646="",S646="",V646="",AF646="",AS646="",AT646=""),"T",""),"")</f>
        <v/>
      </c>
    </row>
    <row r="647" spans="58:58">
      <c r="BF647" s="89" t="str">
        <f t="shared" si="10"/>
        <v/>
      </c>
    </row>
    <row r="648" spans="58:58">
      <c r="BF648" s="89" t="str">
        <f t="shared" si="10"/>
        <v/>
      </c>
    </row>
    <row r="649" spans="58:58">
      <c r="BF649" s="89" t="str">
        <f t="shared" si="10"/>
        <v/>
      </c>
    </row>
    <row r="650" spans="58:58">
      <c r="BF650" s="89" t="str">
        <f t="shared" si="10"/>
        <v/>
      </c>
    </row>
    <row r="651" spans="58:58">
      <c r="BF651" s="89" t="str">
        <f t="shared" si="10"/>
        <v/>
      </c>
    </row>
    <row r="652" spans="58:58">
      <c r="BF652" s="89" t="str">
        <f t="shared" si="10"/>
        <v/>
      </c>
    </row>
    <row r="653" spans="58:58">
      <c r="BF653" s="89" t="str">
        <f t="shared" si="10"/>
        <v/>
      </c>
    </row>
    <row r="654" spans="58:58">
      <c r="BF654" s="89" t="str">
        <f t="shared" si="10"/>
        <v/>
      </c>
    </row>
    <row r="655" spans="58:58">
      <c r="BF655" s="89" t="str">
        <f t="shared" si="10"/>
        <v/>
      </c>
    </row>
    <row r="656" spans="58:58">
      <c r="BF656" s="89" t="str">
        <f t="shared" si="10"/>
        <v/>
      </c>
    </row>
    <row r="657" spans="58:58">
      <c r="BF657" s="89" t="str">
        <f t="shared" si="10"/>
        <v/>
      </c>
    </row>
    <row r="658" spans="58:58">
      <c r="BF658" s="89" t="str">
        <f t="shared" si="10"/>
        <v/>
      </c>
    </row>
    <row r="659" spans="58:58">
      <c r="BF659" s="89" t="str">
        <f t="shared" si="10"/>
        <v/>
      </c>
    </row>
    <row r="660" spans="58:58">
      <c r="BF660" s="89" t="str">
        <f t="shared" si="10"/>
        <v/>
      </c>
    </row>
    <row r="661" spans="58:58">
      <c r="BF661" s="89" t="str">
        <f t="shared" si="10"/>
        <v/>
      </c>
    </row>
    <row r="662" spans="58:58">
      <c r="BF662" s="89" t="str">
        <f t="shared" si="10"/>
        <v/>
      </c>
    </row>
    <row r="663" spans="58:58">
      <c r="BF663" s="89" t="str">
        <f t="shared" si="10"/>
        <v/>
      </c>
    </row>
    <row r="664" spans="58:58">
      <c r="BF664" s="89" t="str">
        <f t="shared" si="10"/>
        <v/>
      </c>
    </row>
    <row r="665" spans="58:58">
      <c r="BF665" s="89" t="str">
        <f t="shared" si="10"/>
        <v/>
      </c>
    </row>
    <row r="666" spans="58:58">
      <c r="BF666" s="89" t="str">
        <f t="shared" si="10"/>
        <v/>
      </c>
    </row>
    <row r="667" spans="58:58">
      <c r="BF667" s="89" t="str">
        <f t="shared" si="10"/>
        <v/>
      </c>
    </row>
    <row r="668" spans="58:58">
      <c r="BF668" s="89" t="str">
        <f t="shared" si="10"/>
        <v/>
      </c>
    </row>
    <row r="669" spans="58:58">
      <c r="BF669" s="89" t="str">
        <f t="shared" si="10"/>
        <v/>
      </c>
    </row>
    <row r="670" spans="58:58">
      <c r="BF670" s="89" t="str">
        <f t="shared" si="10"/>
        <v/>
      </c>
    </row>
    <row r="671" spans="58:58">
      <c r="BF671" s="89" t="str">
        <f t="shared" si="10"/>
        <v/>
      </c>
    </row>
    <row r="672" spans="58:58">
      <c r="BF672" s="89" t="str">
        <f t="shared" si="10"/>
        <v/>
      </c>
    </row>
    <row r="673" spans="58:58">
      <c r="BF673" s="89" t="str">
        <f t="shared" si="10"/>
        <v/>
      </c>
    </row>
    <row r="674" spans="58:58">
      <c r="BF674" s="89" t="str">
        <f t="shared" si="10"/>
        <v/>
      </c>
    </row>
    <row r="675" spans="58:58">
      <c r="BF675" s="89" t="str">
        <f t="shared" si="10"/>
        <v/>
      </c>
    </row>
    <row r="676" spans="58:58">
      <c r="BF676" s="89" t="str">
        <f t="shared" si="10"/>
        <v/>
      </c>
    </row>
    <row r="677" spans="58:58">
      <c r="BF677" s="89" t="str">
        <f t="shared" si="10"/>
        <v/>
      </c>
    </row>
    <row r="678" spans="58:58">
      <c r="BF678" s="89" t="str">
        <f t="shared" si="10"/>
        <v/>
      </c>
    </row>
    <row r="679" spans="58:58">
      <c r="BF679" s="89" t="str">
        <f t="shared" si="10"/>
        <v/>
      </c>
    </row>
    <row r="680" spans="58:58">
      <c r="BF680" s="89" t="str">
        <f t="shared" si="10"/>
        <v/>
      </c>
    </row>
    <row r="681" spans="58:58">
      <c r="BF681" s="89" t="str">
        <f t="shared" si="10"/>
        <v/>
      </c>
    </row>
    <row r="682" spans="58:58">
      <c r="BF682" s="89" t="str">
        <f t="shared" si="10"/>
        <v/>
      </c>
    </row>
    <row r="683" spans="58:58">
      <c r="BF683" s="89" t="str">
        <f t="shared" si="10"/>
        <v/>
      </c>
    </row>
    <row r="684" spans="58:58">
      <c r="BF684" s="89" t="str">
        <f t="shared" si="10"/>
        <v/>
      </c>
    </row>
    <row r="685" spans="58:58">
      <c r="BF685" s="89" t="str">
        <f t="shared" si="10"/>
        <v/>
      </c>
    </row>
    <row r="686" spans="58:58">
      <c r="BF686" s="89" t="str">
        <f t="shared" si="10"/>
        <v/>
      </c>
    </row>
    <row r="687" spans="58:58">
      <c r="BF687" s="89" t="str">
        <f t="shared" si="10"/>
        <v/>
      </c>
    </row>
    <row r="688" spans="58:58">
      <c r="BF688" s="89" t="str">
        <f t="shared" si="10"/>
        <v/>
      </c>
    </row>
    <row r="689" spans="58:58">
      <c r="BF689" s="89" t="str">
        <f t="shared" si="10"/>
        <v/>
      </c>
    </row>
    <row r="690" spans="58:58">
      <c r="BF690" s="89" t="str">
        <f t="shared" si="10"/>
        <v/>
      </c>
    </row>
    <row r="691" spans="58:58">
      <c r="BF691" s="89" t="str">
        <f t="shared" si="10"/>
        <v/>
      </c>
    </row>
    <row r="692" spans="58:58">
      <c r="BF692" s="89" t="str">
        <f t="shared" si="10"/>
        <v/>
      </c>
    </row>
    <row r="693" spans="58:58">
      <c r="BF693" s="89" t="str">
        <f t="shared" si="10"/>
        <v/>
      </c>
    </row>
    <row r="694" spans="58:58">
      <c r="BF694" s="89" t="str">
        <f t="shared" si="10"/>
        <v/>
      </c>
    </row>
    <row r="695" spans="58:58">
      <c r="BF695" s="89" t="str">
        <f t="shared" si="10"/>
        <v/>
      </c>
    </row>
    <row r="696" spans="58:58">
      <c r="BF696" s="89" t="str">
        <f t="shared" si="10"/>
        <v/>
      </c>
    </row>
    <row r="697" spans="58:58">
      <c r="BF697" s="89" t="str">
        <f t="shared" si="10"/>
        <v/>
      </c>
    </row>
    <row r="698" spans="58:58">
      <c r="BF698" s="89" t="str">
        <f t="shared" si="10"/>
        <v/>
      </c>
    </row>
    <row r="699" spans="58:58">
      <c r="BF699" s="89" t="str">
        <f t="shared" si="10"/>
        <v/>
      </c>
    </row>
    <row r="700" spans="58:58">
      <c r="BF700" s="89" t="str">
        <f t="shared" si="10"/>
        <v/>
      </c>
    </row>
    <row r="701" spans="58:58">
      <c r="BF701" s="89" t="str">
        <f t="shared" si="10"/>
        <v/>
      </c>
    </row>
    <row r="702" spans="58:58">
      <c r="BF702" s="89" t="str">
        <f t="shared" si="10"/>
        <v/>
      </c>
    </row>
    <row r="703" spans="58:58">
      <c r="BF703" s="89" t="str">
        <f t="shared" si="10"/>
        <v/>
      </c>
    </row>
    <row r="704" spans="58:58">
      <c r="BF704" s="89" t="str">
        <f t="shared" si="10"/>
        <v/>
      </c>
    </row>
    <row r="705" spans="58:58">
      <c r="BF705" s="89" t="str">
        <f t="shared" si="10"/>
        <v/>
      </c>
    </row>
    <row r="706" spans="58:58">
      <c r="BF706" s="89" t="str">
        <f t="shared" si="10"/>
        <v/>
      </c>
    </row>
    <row r="707" spans="58:58">
      <c r="BF707" s="89" t="str">
        <f t="shared" si="10"/>
        <v/>
      </c>
    </row>
    <row r="708" spans="58:58">
      <c r="BF708" s="89" t="str">
        <f t="shared" si="10"/>
        <v/>
      </c>
    </row>
    <row r="709" spans="58:58">
      <c r="BF709" s="89" t="str">
        <f t="shared" si="10"/>
        <v/>
      </c>
    </row>
    <row r="710" spans="58:58">
      <c r="BF710" s="89" t="str">
        <f t="shared" ref="BF710:BF773" si="11">IF(OR(C710&lt;&gt;"",AC710&lt;&gt;"",AD710&lt;&gt;""),IF(OR(A710="",B710="",F710="",G710="",H710="",M710="",P710="",S710="",V710="",AF710="",AS710="",AT710=""),"T",""),"")</f>
        <v/>
      </c>
    </row>
    <row r="711" spans="58:58">
      <c r="BF711" s="89" t="str">
        <f t="shared" si="11"/>
        <v/>
      </c>
    </row>
    <row r="712" spans="58:58">
      <c r="BF712" s="89" t="str">
        <f t="shared" si="11"/>
        <v/>
      </c>
    </row>
    <row r="713" spans="58:58">
      <c r="BF713" s="89" t="str">
        <f t="shared" si="11"/>
        <v/>
      </c>
    </row>
    <row r="714" spans="58:58">
      <c r="BF714" s="89" t="str">
        <f t="shared" si="11"/>
        <v/>
      </c>
    </row>
    <row r="715" spans="58:58">
      <c r="BF715" s="89" t="str">
        <f t="shared" si="11"/>
        <v/>
      </c>
    </row>
    <row r="716" spans="58:58">
      <c r="BF716" s="89" t="str">
        <f t="shared" si="11"/>
        <v/>
      </c>
    </row>
    <row r="717" spans="58:58">
      <c r="BF717" s="89" t="str">
        <f t="shared" si="11"/>
        <v/>
      </c>
    </row>
    <row r="718" spans="58:58">
      <c r="BF718" s="89" t="str">
        <f t="shared" si="11"/>
        <v/>
      </c>
    </row>
    <row r="719" spans="58:58">
      <c r="BF719" s="89" t="str">
        <f t="shared" si="11"/>
        <v/>
      </c>
    </row>
    <row r="720" spans="58:58">
      <c r="BF720" s="89" t="str">
        <f t="shared" si="11"/>
        <v/>
      </c>
    </row>
    <row r="721" spans="58:58">
      <c r="BF721" s="89" t="str">
        <f t="shared" si="11"/>
        <v/>
      </c>
    </row>
    <row r="722" spans="58:58">
      <c r="BF722" s="89" t="str">
        <f t="shared" si="11"/>
        <v/>
      </c>
    </row>
    <row r="723" spans="58:58">
      <c r="BF723" s="89" t="str">
        <f t="shared" si="11"/>
        <v/>
      </c>
    </row>
    <row r="724" spans="58:58">
      <c r="BF724" s="89" t="str">
        <f t="shared" si="11"/>
        <v/>
      </c>
    </row>
    <row r="725" spans="58:58">
      <c r="BF725" s="89" t="str">
        <f t="shared" si="11"/>
        <v/>
      </c>
    </row>
    <row r="726" spans="58:58">
      <c r="BF726" s="89" t="str">
        <f t="shared" si="11"/>
        <v/>
      </c>
    </row>
    <row r="727" spans="58:58">
      <c r="BF727" s="89" t="str">
        <f t="shared" si="11"/>
        <v/>
      </c>
    </row>
    <row r="728" spans="58:58">
      <c r="BF728" s="89" t="str">
        <f t="shared" si="11"/>
        <v/>
      </c>
    </row>
    <row r="729" spans="58:58">
      <c r="BF729" s="89" t="str">
        <f t="shared" si="11"/>
        <v/>
      </c>
    </row>
    <row r="730" spans="58:58">
      <c r="BF730" s="89" t="str">
        <f t="shared" si="11"/>
        <v/>
      </c>
    </row>
    <row r="731" spans="58:58">
      <c r="BF731" s="89" t="str">
        <f t="shared" si="11"/>
        <v/>
      </c>
    </row>
    <row r="732" spans="58:58">
      <c r="BF732" s="89" t="str">
        <f t="shared" si="11"/>
        <v/>
      </c>
    </row>
    <row r="733" spans="58:58">
      <c r="BF733" s="89" t="str">
        <f t="shared" si="11"/>
        <v/>
      </c>
    </row>
    <row r="734" spans="58:58">
      <c r="BF734" s="89" t="str">
        <f t="shared" si="11"/>
        <v/>
      </c>
    </row>
    <row r="735" spans="58:58">
      <c r="BF735" s="89" t="str">
        <f t="shared" si="11"/>
        <v/>
      </c>
    </row>
    <row r="736" spans="58:58">
      <c r="BF736" s="89" t="str">
        <f t="shared" si="11"/>
        <v/>
      </c>
    </row>
    <row r="737" spans="58:58">
      <c r="BF737" s="89" t="str">
        <f t="shared" si="11"/>
        <v/>
      </c>
    </row>
    <row r="738" spans="58:58">
      <c r="BF738" s="89" t="str">
        <f t="shared" si="11"/>
        <v/>
      </c>
    </row>
    <row r="739" spans="58:58">
      <c r="BF739" s="89" t="str">
        <f t="shared" si="11"/>
        <v/>
      </c>
    </row>
    <row r="740" spans="58:58">
      <c r="BF740" s="89" t="str">
        <f t="shared" si="11"/>
        <v/>
      </c>
    </row>
    <row r="741" spans="58:58">
      <c r="BF741" s="89" t="str">
        <f t="shared" si="11"/>
        <v/>
      </c>
    </row>
    <row r="742" spans="58:58">
      <c r="BF742" s="89" t="str">
        <f t="shared" si="11"/>
        <v/>
      </c>
    </row>
    <row r="743" spans="58:58">
      <c r="BF743" s="89" t="str">
        <f t="shared" si="11"/>
        <v/>
      </c>
    </row>
    <row r="744" spans="58:58">
      <c r="BF744" s="89" t="str">
        <f t="shared" si="11"/>
        <v/>
      </c>
    </row>
    <row r="745" spans="58:58">
      <c r="BF745" s="89" t="str">
        <f t="shared" si="11"/>
        <v/>
      </c>
    </row>
    <row r="746" spans="58:58">
      <c r="BF746" s="89" t="str">
        <f t="shared" si="11"/>
        <v/>
      </c>
    </row>
    <row r="747" spans="58:58">
      <c r="BF747" s="89" t="str">
        <f t="shared" si="11"/>
        <v/>
      </c>
    </row>
    <row r="748" spans="58:58">
      <c r="BF748" s="89" t="str">
        <f t="shared" si="11"/>
        <v/>
      </c>
    </row>
    <row r="749" spans="58:58">
      <c r="BF749" s="89" t="str">
        <f t="shared" si="11"/>
        <v/>
      </c>
    </row>
    <row r="750" spans="58:58">
      <c r="BF750" s="89" t="str">
        <f t="shared" si="11"/>
        <v/>
      </c>
    </row>
    <row r="751" spans="58:58">
      <c r="BF751" s="89" t="str">
        <f t="shared" si="11"/>
        <v/>
      </c>
    </row>
    <row r="752" spans="58:58">
      <c r="BF752" s="89" t="str">
        <f t="shared" si="11"/>
        <v/>
      </c>
    </row>
    <row r="753" spans="58:58">
      <c r="BF753" s="89" t="str">
        <f t="shared" si="11"/>
        <v/>
      </c>
    </row>
    <row r="754" spans="58:58">
      <c r="BF754" s="89" t="str">
        <f t="shared" si="11"/>
        <v/>
      </c>
    </row>
    <row r="755" spans="58:58">
      <c r="BF755" s="89" t="str">
        <f t="shared" si="11"/>
        <v/>
      </c>
    </row>
    <row r="756" spans="58:58">
      <c r="BF756" s="89" t="str">
        <f t="shared" si="11"/>
        <v/>
      </c>
    </row>
    <row r="757" spans="58:58">
      <c r="BF757" s="89" t="str">
        <f t="shared" si="11"/>
        <v/>
      </c>
    </row>
    <row r="758" spans="58:58">
      <c r="BF758" s="89" t="str">
        <f t="shared" si="11"/>
        <v/>
      </c>
    </row>
    <row r="759" spans="58:58">
      <c r="BF759" s="89" t="str">
        <f t="shared" si="11"/>
        <v/>
      </c>
    </row>
    <row r="760" spans="58:58">
      <c r="BF760" s="89" t="str">
        <f t="shared" si="11"/>
        <v/>
      </c>
    </row>
    <row r="761" spans="58:58">
      <c r="BF761" s="89" t="str">
        <f t="shared" si="11"/>
        <v/>
      </c>
    </row>
    <row r="762" spans="58:58">
      <c r="BF762" s="89" t="str">
        <f t="shared" si="11"/>
        <v/>
      </c>
    </row>
    <row r="763" spans="58:58">
      <c r="BF763" s="89" t="str">
        <f t="shared" si="11"/>
        <v/>
      </c>
    </row>
    <row r="764" spans="58:58">
      <c r="BF764" s="89" t="str">
        <f t="shared" si="11"/>
        <v/>
      </c>
    </row>
    <row r="765" spans="58:58">
      <c r="BF765" s="89" t="str">
        <f t="shared" si="11"/>
        <v/>
      </c>
    </row>
    <row r="766" spans="58:58">
      <c r="BF766" s="89" t="str">
        <f t="shared" si="11"/>
        <v/>
      </c>
    </row>
    <row r="767" spans="58:58">
      <c r="BF767" s="89" t="str">
        <f t="shared" si="11"/>
        <v/>
      </c>
    </row>
    <row r="768" spans="58:58">
      <c r="BF768" s="89" t="str">
        <f t="shared" si="11"/>
        <v/>
      </c>
    </row>
    <row r="769" spans="58:58">
      <c r="BF769" s="89" t="str">
        <f t="shared" si="11"/>
        <v/>
      </c>
    </row>
    <row r="770" spans="58:58">
      <c r="BF770" s="89" t="str">
        <f t="shared" si="11"/>
        <v/>
      </c>
    </row>
    <row r="771" spans="58:58">
      <c r="BF771" s="89" t="str">
        <f t="shared" si="11"/>
        <v/>
      </c>
    </row>
    <row r="772" spans="58:58">
      <c r="BF772" s="89" t="str">
        <f t="shared" si="11"/>
        <v/>
      </c>
    </row>
    <row r="773" spans="58:58">
      <c r="BF773" s="89" t="str">
        <f t="shared" si="11"/>
        <v/>
      </c>
    </row>
    <row r="774" spans="58:58">
      <c r="BF774" s="89" t="str">
        <f t="shared" ref="BF774:BF837" si="12">IF(OR(C774&lt;&gt;"",AC774&lt;&gt;"",AD774&lt;&gt;""),IF(OR(A774="",B774="",F774="",G774="",H774="",M774="",P774="",S774="",V774="",AF774="",AS774="",AT774=""),"T",""),"")</f>
        <v/>
      </c>
    </row>
    <row r="775" spans="58:58">
      <c r="BF775" s="89" t="str">
        <f t="shared" si="12"/>
        <v/>
      </c>
    </row>
    <row r="776" spans="58:58">
      <c r="BF776" s="89" t="str">
        <f t="shared" si="12"/>
        <v/>
      </c>
    </row>
    <row r="777" spans="58:58">
      <c r="BF777" s="89" t="str">
        <f t="shared" si="12"/>
        <v/>
      </c>
    </row>
    <row r="778" spans="58:58">
      <c r="BF778" s="89" t="str">
        <f t="shared" si="12"/>
        <v/>
      </c>
    </row>
    <row r="779" spans="58:58">
      <c r="BF779" s="89" t="str">
        <f t="shared" si="12"/>
        <v/>
      </c>
    </row>
    <row r="780" spans="58:58">
      <c r="BF780" s="89" t="str">
        <f t="shared" si="12"/>
        <v/>
      </c>
    </row>
    <row r="781" spans="58:58">
      <c r="BF781" s="89" t="str">
        <f t="shared" si="12"/>
        <v/>
      </c>
    </row>
    <row r="782" spans="58:58">
      <c r="BF782" s="89" t="str">
        <f t="shared" si="12"/>
        <v/>
      </c>
    </row>
    <row r="783" spans="58:58">
      <c r="BF783" s="89" t="str">
        <f t="shared" si="12"/>
        <v/>
      </c>
    </row>
    <row r="784" spans="58:58">
      <c r="BF784" s="89" t="str">
        <f t="shared" si="12"/>
        <v/>
      </c>
    </row>
    <row r="785" spans="58:58">
      <c r="BF785" s="89" t="str">
        <f t="shared" si="12"/>
        <v/>
      </c>
    </row>
    <row r="786" spans="58:58">
      <c r="BF786" s="89" t="str">
        <f t="shared" si="12"/>
        <v/>
      </c>
    </row>
    <row r="787" spans="58:58">
      <c r="BF787" s="89" t="str">
        <f t="shared" si="12"/>
        <v/>
      </c>
    </row>
    <row r="788" spans="58:58">
      <c r="BF788" s="89" t="str">
        <f t="shared" si="12"/>
        <v/>
      </c>
    </row>
    <row r="789" spans="58:58">
      <c r="BF789" s="89" t="str">
        <f t="shared" si="12"/>
        <v/>
      </c>
    </row>
    <row r="790" spans="58:58">
      <c r="BF790" s="89" t="str">
        <f t="shared" si="12"/>
        <v/>
      </c>
    </row>
    <row r="791" spans="58:58">
      <c r="BF791" s="89" t="str">
        <f t="shared" si="12"/>
        <v/>
      </c>
    </row>
    <row r="792" spans="58:58">
      <c r="BF792" s="89" t="str">
        <f t="shared" si="12"/>
        <v/>
      </c>
    </row>
    <row r="793" spans="58:58">
      <c r="BF793" s="89" t="str">
        <f t="shared" si="12"/>
        <v/>
      </c>
    </row>
    <row r="794" spans="58:58">
      <c r="BF794" s="89" t="str">
        <f t="shared" si="12"/>
        <v/>
      </c>
    </row>
    <row r="795" spans="58:58">
      <c r="BF795" s="89" t="str">
        <f t="shared" si="12"/>
        <v/>
      </c>
    </row>
    <row r="796" spans="58:58">
      <c r="BF796" s="89" t="str">
        <f t="shared" si="12"/>
        <v/>
      </c>
    </row>
    <row r="797" spans="58:58">
      <c r="BF797" s="89" t="str">
        <f t="shared" si="12"/>
        <v/>
      </c>
    </row>
    <row r="798" spans="58:58">
      <c r="BF798" s="89" t="str">
        <f t="shared" si="12"/>
        <v/>
      </c>
    </row>
    <row r="799" spans="58:58">
      <c r="BF799" s="89" t="str">
        <f t="shared" si="12"/>
        <v/>
      </c>
    </row>
    <row r="800" spans="58:58">
      <c r="BF800" s="89" t="str">
        <f t="shared" si="12"/>
        <v/>
      </c>
    </row>
    <row r="801" spans="58:58">
      <c r="BF801" s="89" t="str">
        <f t="shared" si="12"/>
        <v/>
      </c>
    </row>
    <row r="802" spans="58:58">
      <c r="BF802" s="89" t="str">
        <f t="shared" si="12"/>
        <v/>
      </c>
    </row>
    <row r="803" spans="58:58">
      <c r="BF803" s="89" t="str">
        <f t="shared" si="12"/>
        <v/>
      </c>
    </row>
    <row r="804" spans="58:58">
      <c r="BF804" s="89" t="str">
        <f t="shared" si="12"/>
        <v/>
      </c>
    </row>
    <row r="805" spans="58:58">
      <c r="BF805" s="89" t="str">
        <f t="shared" si="12"/>
        <v/>
      </c>
    </row>
    <row r="806" spans="58:58">
      <c r="BF806" s="89" t="str">
        <f t="shared" si="12"/>
        <v/>
      </c>
    </row>
    <row r="807" spans="58:58">
      <c r="BF807" s="89" t="str">
        <f t="shared" si="12"/>
        <v/>
      </c>
    </row>
    <row r="808" spans="58:58">
      <c r="BF808" s="89" t="str">
        <f t="shared" si="12"/>
        <v/>
      </c>
    </row>
    <row r="809" spans="58:58">
      <c r="BF809" s="89" t="str">
        <f t="shared" si="12"/>
        <v/>
      </c>
    </row>
    <row r="810" spans="58:58">
      <c r="BF810" s="89" t="str">
        <f t="shared" si="12"/>
        <v/>
      </c>
    </row>
    <row r="811" spans="58:58">
      <c r="BF811" s="89" t="str">
        <f t="shared" si="12"/>
        <v/>
      </c>
    </row>
    <row r="812" spans="58:58">
      <c r="BF812" s="89" t="str">
        <f t="shared" si="12"/>
        <v/>
      </c>
    </row>
    <row r="813" spans="58:58">
      <c r="BF813" s="89" t="str">
        <f t="shared" si="12"/>
        <v/>
      </c>
    </row>
    <row r="814" spans="58:58">
      <c r="BF814" s="89" t="str">
        <f t="shared" si="12"/>
        <v/>
      </c>
    </row>
    <row r="815" spans="58:58">
      <c r="BF815" s="89" t="str">
        <f t="shared" si="12"/>
        <v/>
      </c>
    </row>
    <row r="816" spans="58:58">
      <c r="BF816" s="89" t="str">
        <f t="shared" si="12"/>
        <v/>
      </c>
    </row>
    <row r="817" spans="58:58">
      <c r="BF817" s="89" t="str">
        <f t="shared" si="12"/>
        <v/>
      </c>
    </row>
    <row r="818" spans="58:58">
      <c r="BF818" s="89" t="str">
        <f t="shared" si="12"/>
        <v/>
      </c>
    </row>
    <row r="819" spans="58:58">
      <c r="BF819" s="89" t="str">
        <f t="shared" si="12"/>
        <v/>
      </c>
    </row>
    <row r="820" spans="58:58">
      <c r="BF820" s="89" t="str">
        <f t="shared" si="12"/>
        <v/>
      </c>
    </row>
    <row r="821" spans="58:58">
      <c r="BF821" s="89" t="str">
        <f t="shared" si="12"/>
        <v/>
      </c>
    </row>
    <row r="822" spans="58:58">
      <c r="BF822" s="89" t="str">
        <f t="shared" si="12"/>
        <v/>
      </c>
    </row>
    <row r="823" spans="58:58">
      <c r="BF823" s="89" t="str">
        <f t="shared" si="12"/>
        <v/>
      </c>
    </row>
    <row r="824" spans="58:58">
      <c r="BF824" s="89" t="str">
        <f t="shared" si="12"/>
        <v/>
      </c>
    </row>
    <row r="825" spans="58:58">
      <c r="BF825" s="89" t="str">
        <f t="shared" si="12"/>
        <v/>
      </c>
    </row>
    <row r="826" spans="58:58">
      <c r="BF826" s="89" t="str">
        <f t="shared" si="12"/>
        <v/>
      </c>
    </row>
    <row r="827" spans="58:58">
      <c r="BF827" s="89" t="str">
        <f t="shared" si="12"/>
        <v/>
      </c>
    </row>
    <row r="828" spans="58:58">
      <c r="BF828" s="89" t="str">
        <f t="shared" si="12"/>
        <v/>
      </c>
    </row>
    <row r="829" spans="58:58">
      <c r="BF829" s="89" t="str">
        <f t="shared" si="12"/>
        <v/>
      </c>
    </row>
    <row r="830" spans="58:58">
      <c r="BF830" s="89" t="str">
        <f t="shared" si="12"/>
        <v/>
      </c>
    </row>
    <row r="831" spans="58:58">
      <c r="BF831" s="89" t="str">
        <f t="shared" si="12"/>
        <v/>
      </c>
    </row>
    <row r="832" spans="58:58">
      <c r="BF832" s="89" t="str">
        <f t="shared" si="12"/>
        <v/>
      </c>
    </row>
    <row r="833" spans="58:58">
      <c r="BF833" s="89" t="str">
        <f t="shared" si="12"/>
        <v/>
      </c>
    </row>
    <row r="834" spans="58:58">
      <c r="BF834" s="89" t="str">
        <f t="shared" si="12"/>
        <v/>
      </c>
    </row>
    <row r="835" spans="58:58">
      <c r="BF835" s="89" t="str">
        <f t="shared" si="12"/>
        <v/>
      </c>
    </row>
    <row r="836" spans="58:58">
      <c r="BF836" s="89" t="str">
        <f t="shared" si="12"/>
        <v/>
      </c>
    </row>
    <row r="837" spans="58:58">
      <c r="BF837" s="89" t="str">
        <f t="shared" si="12"/>
        <v/>
      </c>
    </row>
    <row r="838" spans="58:58">
      <c r="BF838" s="89" t="str">
        <f t="shared" ref="BF838:BF901" si="13">IF(OR(C838&lt;&gt;"",AC838&lt;&gt;"",AD838&lt;&gt;""),IF(OR(A838="",B838="",F838="",G838="",H838="",M838="",P838="",S838="",V838="",AF838="",AS838="",AT838=""),"T",""),"")</f>
        <v/>
      </c>
    </row>
    <row r="839" spans="58:58">
      <c r="BF839" s="89" t="str">
        <f t="shared" si="13"/>
        <v/>
      </c>
    </row>
    <row r="840" spans="58:58">
      <c r="BF840" s="89" t="str">
        <f t="shared" si="13"/>
        <v/>
      </c>
    </row>
    <row r="841" spans="58:58">
      <c r="BF841" s="89" t="str">
        <f t="shared" si="13"/>
        <v/>
      </c>
    </row>
    <row r="842" spans="58:58">
      <c r="BF842" s="89" t="str">
        <f t="shared" si="13"/>
        <v/>
      </c>
    </row>
    <row r="843" spans="58:58">
      <c r="BF843" s="89" t="str">
        <f t="shared" si="13"/>
        <v/>
      </c>
    </row>
    <row r="844" spans="58:58">
      <c r="BF844" s="89" t="str">
        <f t="shared" si="13"/>
        <v/>
      </c>
    </row>
    <row r="845" spans="58:58">
      <c r="BF845" s="89" t="str">
        <f t="shared" si="13"/>
        <v/>
      </c>
    </row>
    <row r="846" spans="58:58">
      <c r="BF846" s="89" t="str">
        <f t="shared" si="13"/>
        <v/>
      </c>
    </row>
    <row r="847" spans="58:58">
      <c r="BF847" s="89" t="str">
        <f t="shared" si="13"/>
        <v/>
      </c>
    </row>
    <row r="848" spans="58:58">
      <c r="BF848" s="89" t="str">
        <f t="shared" si="13"/>
        <v/>
      </c>
    </row>
    <row r="849" spans="58:58">
      <c r="BF849" s="89" t="str">
        <f t="shared" si="13"/>
        <v/>
      </c>
    </row>
    <row r="850" spans="58:58">
      <c r="BF850" s="89" t="str">
        <f t="shared" si="13"/>
        <v/>
      </c>
    </row>
    <row r="851" spans="58:58">
      <c r="BF851" s="89" t="str">
        <f t="shared" si="13"/>
        <v/>
      </c>
    </row>
    <row r="852" spans="58:58">
      <c r="BF852" s="89" t="str">
        <f t="shared" si="13"/>
        <v/>
      </c>
    </row>
    <row r="853" spans="58:58">
      <c r="BF853" s="89" t="str">
        <f t="shared" si="13"/>
        <v/>
      </c>
    </row>
    <row r="854" spans="58:58">
      <c r="BF854" s="89" t="str">
        <f t="shared" si="13"/>
        <v/>
      </c>
    </row>
    <row r="855" spans="58:58">
      <c r="BF855" s="89" t="str">
        <f t="shared" si="13"/>
        <v/>
      </c>
    </row>
    <row r="856" spans="58:58">
      <c r="BF856" s="89" t="str">
        <f t="shared" si="13"/>
        <v/>
      </c>
    </row>
    <row r="857" spans="58:58">
      <c r="BF857" s="89" t="str">
        <f t="shared" si="13"/>
        <v/>
      </c>
    </row>
    <row r="858" spans="58:58">
      <c r="BF858" s="89" t="str">
        <f t="shared" si="13"/>
        <v/>
      </c>
    </row>
    <row r="859" spans="58:58">
      <c r="BF859" s="89" t="str">
        <f t="shared" si="13"/>
        <v/>
      </c>
    </row>
    <row r="860" spans="58:58">
      <c r="BF860" s="89" t="str">
        <f t="shared" si="13"/>
        <v/>
      </c>
    </row>
    <row r="861" spans="58:58">
      <c r="BF861" s="89" t="str">
        <f t="shared" si="13"/>
        <v/>
      </c>
    </row>
    <row r="862" spans="58:58">
      <c r="BF862" s="89" t="str">
        <f t="shared" si="13"/>
        <v/>
      </c>
    </row>
    <row r="863" spans="58:58">
      <c r="BF863" s="89" t="str">
        <f t="shared" si="13"/>
        <v/>
      </c>
    </row>
    <row r="864" spans="58:58">
      <c r="BF864" s="89" t="str">
        <f t="shared" si="13"/>
        <v/>
      </c>
    </row>
    <row r="865" spans="58:58">
      <c r="BF865" s="89" t="str">
        <f t="shared" si="13"/>
        <v/>
      </c>
    </row>
    <row r="866" spans="58:58">
      <c r="BF866" s="89" t="str">
        <f t="shared" si="13"/>
        <v/>
      </c>
    </row>
    <row r="867" spans="58:58">
      <c r="BF867" s="89" t="str">
        <f t="shared" si="13"/>
        <v/>
      </c>
    </row>
    <row r="868" spans="58:58">
      <c r="BF868" s="89" t="str">
        <f t="shared" si="13"/>
        <v/>
      </c>
    </row>
    <row r="869" spans="58:58">
      <c r="BF869" s="89" t="str">
        <f t="shared" si="13"/>
        <v/>
      </c>
    </row>
    <row r="870" spans="58:58">
      <c r="BF870" s="89" t="str">
        <f t="shared" si="13"/>
        <v/>
      </c>
    </row>
    <row r="871" spans="58:58">
      <c r="BF871" s="89" t="str">
        <f t="shared" si="13"/>
        <v/>
      </c>
    </row>
    <row r="872" spans="58:58">
      <c r="BF872" s="89" t="str">
        <f t="shared" si="13"/>
        <v/>
      </c>
    </row>
    <row r="873" spans="58:58">
      <c r="BF873" s="89" t="str">
        <f t="shared" si="13"/>
        <v/>
      </c>
    </row>
    <row r="874" spans="58:58">
      <c r="BF874" s="89" t="str">
        <f t="shared" si="13"/>
        <v/>
      </c>
    </row>
    <row r="875" spans="58:58">
      <c r="BF875" s="89" t="str">
        <f t="shared" si="13"/>
        <v/>
      </c>
    </row>
    <row r="876" spans="58:58">
      <c r="BF876" s="89" t="str">
        <f t="shared" si="13"/>
        <v/>
      </c>
    </row>
    <row r="877" spans="58:58">
      <c r="BF877" s="89" t="str">
        <f t="shared" si="13"/>
        <v/>
      </c>
    </row>
    <row r="878" spans="58:58">
      <c r="BF878" s="89" t="str">
        <f t="shared" si="13"/>
        <v/>
      </c>
    </row>
    <row r="879" spans="58:58">
      <c r="BF879" s="89" t="str">
        <f t="shared" si="13"/>
        <v/>
      </c>
    </row>
    <row r="880" spans="58:58">
      <c r="BF880" s="89" t="str">
        <f t="shared" si="13"/>
        <v/>
      </c>
    </row>
    <row r="881" spans="58:58">
      <c r="BF881" s="89" t="str">
        <f t="shared" si="13"/>
        <v/>
      </c>
    </row>
    <row r="882" spans="58:58">
      <c r="BF882" s="89" t="str">
        <f t="shared" si="13"/>
        <v/>
      </c>
    </row>
    <row r="883" spans="58:58">
      <c r="BF883" s="89" t="str">
        <f t="shared" si="13"/>
        <v/>
      </c>
    </row>
    <row r="884" spans="58:58">
      <c r="BF884" s="89" t="str">
        <f t="shared" si="13"/>
        <v/>
      </c>
    </row>
    <row r="885" spans="58:58">
      <c r="BF885" s="89" t="str">
        <f t="shared" si="13"/>
        <v/>
      </c>
    </row>
    <row r="886" spans="58:58">
      <c r="BF886" s="89" t="str">
        <f t="shared" si="13"/>
        <v/>
      </c>
    </row>
    <row r="887" spans="58:58">
      <c r="BF887" s="89" t="str">
        <f t="shared" si="13"/>
        <v/>
      </c>
    </row>
    <row r="888" spans="58:58">
      <c r="BF888" s="89" t="str">
        <f t="shared" si="13"/>
        <v/>
      </c>
    </row>
    <row r="889" spans="58:58">
      <c r="BF889" s="89" t="str">
        <f t="shared" si="13"/>
        <v/>
      </c>
    </row>
    <row r="890" spans="58:58">
      <c r="BF890" s="89" t="str">
        <f t="shared" si="13"/>
        <v/>
      </c>
    </row>
    <row r="891" spans="58:58">
      <c r="BF891" s="89" t="str">
        <f t="shared" si="13"/>
        <v/>
      </c>
    </row>
    <row r="892" spans="58:58">
      <c r="BF892" s="89" t="str">
        <f t="shared" si="13"/>
        <v/>
      </c>
    </row>
    <row r="893" spans="58:58">
      <c r="BF893" s="89" t="str">
        <f t="shared" si="13"/>
        <v/>
      </c>
    </row>
    <row r="894" spans="58:58">
      <c r="BF894" s="89" t="str">
        <f t="shared" si="13"/>
        <v/>
      </c>
    </row>
    <row r="895" spans="58:58">
      <c r="BF895" s="89" t="str">
        <f t="shared" si="13"/>
        <v/>
      </c>
    </row>
    <row r="896" spans="58:58">
      <c r="BF896" s="89" t="str">
        <f t="shared" si="13"/>
        <v/>
      </c>
    </row>
    <row r="897" spans="58:58">
      <c r="BF897" s="89" t="str">
        <f t="shared" si="13"/>
        <v/>
      </c>
    </row>
    <row r="898" spans="58:58">
      <c r="BF898" s="89" t="str">
        <f t="shared" si="13"/>
        <v/>
      </c>
    </row>
    <row r="899" spans="58:58">
      <c r="BF899" s="89" t="str">
        <f t="shared" si="13"/>
        <v/>
      </c>
    </row>
    <row r="900" spans="58:58">
      <c r="BF900" s="89" t="str">
        <f t="shared" si="13"/>
        <v/>
      </c>
    </row>
    <row r="901" spans="58:58">
      <c r="BF901" s="89" t="str">
        <f t="shared" si="13"/>
        <v/>
      </c>
    </row>
    <row r="902" spans="58:58">
      <c r="BF902" s="89" t="str">
        <f t="shared" ref="BF902:BF965" si="14">IF(OR(C902&lt;&gt;"",AC902&lt;&gt;"",AD902&lt;&gt;""),IF(OR(A902="",B902="",F902="",G902="",H902="",M902="",P902="",S902="",V902="",AF902="",AS902="",AT902=""),"T",""),"")</f>
        <v/>
      </c>
    </row>
    <row r="903" spans="58:58">
      <c r="BF903" s="89" t="str">
        <f t="shared" si="14"/>
        <v/>
      </c>
    </row>
    <row r="904" spans="58:58">
      <c r="BF904" s="89" t="str">
        <f t="shared" si="14"/>
        <v/>
      </c>
    </row>
    <row r="905" spans="58:58">
      <c r="BF905" s="89" t="str">
        <f t="shared" si="14"/>
        <v/>
      </c>
    </row>
    <row r="906" spans="58:58">
      <c r="BF906" s="89" t="str">
        <f t="shared" si="14"/>
        <v/>
      </c>
    </row>
    <row r="907" spans="58:58">
      <c r="BF907" s="89" t="str">
        <f t="shared" si="14"/>
        <v/>
      </c>
    </row>
    <row r="908" spans="58:58">
      <c r="BF908" s="89" t="str">
        <f t="shared" si="14"/>
        <v/>
      </c>
    </row>
    <row r="909" spans="58:58">
      <c r="BF909" s="89" t="str">
        <f t="shared" si="14"/>
        <v/>
      </c>
    </row>
    <row r="910" spans="58:58">
      <c r="BF910" s="89" t="str">
        <f t="shared" si="14"/>
        <v/>
      </c>
    </row>
    <row r="911" spans="58:58">
      <c r="BF911" s="89" t="str">
        <f t="shared" si="14"/>
        <v/>
      </c>
    </row>
    <row r="912" spans="58:58">
      <c r="BF912" s="89" t="str">
        <f t="shared" si="14"/>
        <v/>
      </c>
    </row>
    <row r="913" spans="58:58">
      <c r="BF913" s="89" t="str">
        <f t="shared" si="14"/>
        <v/>
      </c>
    </row>
    <row r="914" spans="58:58">
      <c r="BF914" s="89" t="str">
        <f t="shared" si="14"/>
        <v/>
      </c>
    </row>
    <row r="915" spans="58:58">
      <c r="BF915" s="89" t="str">
        <f t="shared" si="14"/>
        <v/>
      </c>
    </row>
    <row r="916" spans="58:58">
      <c r="BF916" s="89" t="str">
        <f t="shared" si="14"/>
        <v/>
      </c>
    </row>
    <row r="917" spans="58:58">
      <c r="BF917" s="89" t="str">
        <f t="shared" si="14"/>
        <v/>
      </c>
    </row>
    <row r="918" spans="58:58">
      <c r="BF918" s="89" t="str">
        <f t="shared" si="14"/>
        <v/>
      </c>
    </row>
    <row r="919" spans="58:58">
      <c r="BF919" s="89" t="str">
        <f t="shared" si="14"/>
        <v/>
      </c>
    </row>
    <row r="920" spans="58:58">
      <c r="BF920" s="89" t="str">
        <f t="shared" si="14"/>
        <v/>
      </c>
    </row>
    <row r="921" spans="58:58">
      <c r="BF921" s="89" t="str">
        <f t="shared" si="14"/>
        <v/>
      </c>
    </row>
    <row r="922" spans="58:58">
      <c r="BF922" s="89" t="str">
        <f t="shared" si="14"/>
        <v/>
      </c>
    </row>
    <row r="923" spans="58:58">
      <c r="BF923" s="89" t="str">
        <f t="shared" si="14"/>
        <v/>
      </c>
    </row>
    <row r="924" spans="58:58">
      <c r="BF924" s="89" t="str">
        <f t="shared" si="14"/>
        <v/>
      </c>
    </row>
    <row r="925" spans="58:58">
      <c r="BF925" s="89" t="str">
        <f t="shared" si="14"/>
        <v/>
      </c>
    </row>
    <row r="926" spans="58:58">
      <c r="BF926" s="89" t="str">
        <f t="shared" si="14"/>
        <v/>
      </c>
    </row>
    <row r="927" spans="58:58">
      <c r="BF927" s="89" t="str">
        <f t="shared" si="14"/>
        <v/>
      </c>
    </row>
    <row r="928" spans="58:58">
      <c r="BF928" s="89" t="str">
        <f t="shared" si="14"/>
        <v/>
      </c>
    </row>
    <row r="929" spans="58:58">
      <c r="BF929" s="89" t="str">
        <f t="shared" si="14"/>
        <v/>
      </c>
    </row>
    <row r="930" spans="58:58">
      <c r="BF930" s="89" t="str">
        <f t="shared" si="14"/>
        <v/>
      </c>
    </row>
    <row r="931" spans="58:58">
      <c r="BF931" s="89" t="str">
        <f t="shared" si="14"/>
        <v/>
      </c>
    </row>
    <row r="932" spans="58:58">
      <c r="BF932" s="89" t="str">
        <f t="shared" si="14"/>
        <v/>
      </c>
    </row>
    <row r="933" spans="58:58">
      <c r="BF933" s="89" t="str">
        <f t="shared" si="14"/>
        <v/>
      </c>
    </row>
    <row r="934" spans="58:58">
      <c r="BF934" s="89" t="str">
        <f t="shared" si="14"/>
        <v/>
      </c>
    </row>
    <row r="935" spans="58:58">
      <c r="BF935" s="89" t="str">
        <f t="shared" si="14"/>
        <v/>
      </c>
    </row>
    <row r="936" spans="58:58">
      <c r="BF936" s="89" t="str">
        <f t="shared" si="14"/>
        <v/>
      </c>
    </row>
    <row r="937" spans="58:58">
      <c r="BF937" s="89" t="str">
        <f t="shared" si="14"/>
        <v/>
      </c>
    </row>
    <row r="938" spans="58:58">
      <c r="BF938" s="89" t="str">
        <f t="shared" si="14"/>
        <v/>
      </c>
    </row>
    <row r="939" spans="58:58">
      <c r="BF939" s="89" t="str">
        <f t="shared" si="14"/>
        <v/>
      </c>
    </row>
    <row r="940" spans="58:58">
      <c r="BF940" s="89" t="str">
        <f t="shared" si="14"/>
        <v/>
      </c>
    </row>
    <row r="941" spans="58:58">
      <c r="BF941" s="89" t="str">
        <f t="shared" si="14"/>
        <v/>
      </c>
    </row>
    <row r="942" spans="58:58">
      <c r="BF942" s="89" t="str">
        <f t="shared" si="14"/>
        <v/>
      </c>
    </row>
    <row r="943" spans="58:58">
      <c r="BF943" s="89" t="str">
        <f t="shared" si="14"/>
        <v/>
      </c>
    </row>
    <row r="944" spans="58:58">
      <c r="BF944" s="89" t="str">
        <f t="shared" si="14"/>
        <v/>
      </c>
    </row>
    <row r="945" spans="58:58">
      <c r="BF945" s="89" t="str">
        <f t="shared" si="14"/>
        <v/>
      </c>
    </row>
    <row r="946" spans="58:58">
      <c r="BF946" s="89" t="str">
        <f t="shared" si="14"/>
        <v/>
      </c>
    </row>
    <row r="947" spans="58:58">
      <c r="BF947" s="89" t="str">
        <f t="shared" si="14"/>
        <v/>
      </c>
    </row>
    <row r="948" spans="58:58">
      <c r="BF948" s="89" t="str">
        <f t="shared" si="14"/>
        <v/>
      </c>
    </row>
    <row r="949" spans="58:58">
      <c r="BF949" s="89" t="str">
        <f t="shared" si="14"/>
        <v/>
      </c>
    </row>
    <row r="950" spans="58:58">
      <c r="BF950" s="89" t="str">
        <f t="shared" si="14"/>
        <v/>
      </c>
    </row>
    <row r="951" spans="58:58">
      <c r="BF951" s="89" t="str">
        <f t="shared" si="14"/>
        <v/>
      </c>
    </row>
    <row r="952" spans="58:58">
      <c r="BF952" s="89" t="str">
        <f t="shared" si="14"/>
        <v/>
      </c>
    </row>
    <row r="953" spans="58:58">
      <c r="BF953" s="89" t="str">
        <f t="shared" si="14"/>
        <v/>
      </c>
    </row>
    <row r="954" spans="58:58">
      <c r="BF954" s="89" t="str">
        <f t="shared" si="14"/>
        <v/>
      </c>
    </row>
    <row r="955" spans="58:58">
      <c r="BF955" s="89" t="str">
        <f t="shared" si="14"/>
        <v/>
      </c>
    </row>
    <row r="956" spans="58:58">
      <c r="BF956" s="89" t="str">
        <f t="shared" si="14"/>
        <v/>
      </c>
    </row>
    <row r="957" spans="58:58">
      <c r="BF957" s="89" t="str">
        <f t="shared" si="14"/>
        <v/>
      </c>
    </row>
    <row r="958" spans="58:58">
      <c r="BF958" s="89" t="str">
        <f t="shared" si="14"/>
        <v/>
      </c>
    </row>
    <row r="959" spans="58:58">
      <c r="BF959" s="89" t="str">
        <f t="shared" si="14"/>
        <v/>
      </c>
    </row>
    <row r="960" spans="58:58">
      <c r="BF960" s="89" t="str">
        <f t="shared" si="14"/>
        <v/>
      </c>
    </row>
    <row r="961" spans="58:58">
      <c r="BF961" s="89" t="str">
        <f t="shared" si="14"/>
        <v/>
      </c>
    </row>
    <row r="962" spans="58:58">
      <c r="BF962" s="89" t="str">
        <f t="shared" si="14"/>
        <v/>
      </c>
    </row>
    <row r="963" spans="58:58">
      <c r="BF963" s="89" t="str">
        <f t="shared" si="14"/>
        <v/>
      </c>
    </row>
    <row r="964" spans="58:58">
      <c r="BF964" s="89" t="str">
        <f t="shared" si="14"/>
        <v/>
      </c>
    </row>
    <row r="965" spans="58:58">
      <c r="BF965" s="89" t="str">
        <f t="shared" si="14"/>
        <v/>
      </c>
    </row>
    <row r="966" spans="58:58">
      <c r="BF966" s="89" t="str">
        <f t="shared" ref="BF966:BF1029" si="15">IF(OR(C966&lt;&gt;"",AC966&lt;&gt;"",AD966&lt;&gt;""),IF(OR(A966="",B966="",F966="",G966="",H966="",M966="",P966="",S966="",V966="",AF966="",AS966="",AT966=""),"T",""),"")</f>
        <v/>
      </c>
    </row>
    <row r="967" spans="58:58">
      <c r="BF967" s="89" t="str">
        <f t="shared" si="15"/>
        <v/>
      </c>
    </row>
    <row r="968" spans="58:58">
      <c r="BF968" s="89" t="str">
        <f t="shared" si="15"/>
        <v/>
      </c>
    </row>
    <row r="969" spans="58:58">
      <c r="BF969" s="89" t="str">
        <f t="shared" si="15"/>
        <v/>
      </c>
    </row>
    <row r="970" spans="58:58">
      <c r="BF970" s="89" t="str">
        <f t="shared" si="15"/>
        <v/>
      </c>
    </row>
    <row r="971" spans="58:58">
      <c r="BF971" s="89" t="str">
        <f t="shared" si="15"/>
        <v/>
      </c>
    </row>
    <row r="972" spans="58:58">
      <c r="BF972" s="89" t="str">
        <f t="shared" si="15"/>
        <v/>
      </c>
    </row>
    <row r="973" spans="58:58">
      <c r="BF973" s="89" t="str">
        <f t="shared" si="15"/>
        <v/>
      </c>
    </row>
    <row r="974" spans="58:58">
      <c r="BF974" s="89" t="str">
        <f t="shared" si="15"/>
        <v/>
      </c>
    </row>
    <row r="975" spans="58:58">
      <c r="BF975" s="89" t="str">
        <f t="shared" si="15"/>
        <v/>
      </c>
    </row>
    <row r="976" spans="58:58">
      <c r="BF976" s="89" t="str">
        <f t="shared" si="15"/>
        <v/>
      </c>
    </row>
    <row r="977" spans="58:58">
      <c r="BF977" s="89" t="str">
        <f t="shared" si="15"/>
        <v/>
      </c>
    </row>
    <row r="978" spans="58:58">
      <c r="BF978" s="89" t="str">
        <f t="shared" si="15"/>
        <v/>
      </c>
    </row>
    <row r="979" spans="58:58">
      <c r="BF979" s="89" t="str">
        <f t="shared" si="15"/>
        <v/>
      </c>
    </row>
    <row r="980" spans="58:58">
      <c r="BF980" s="89" t="str">
        <f t="shared" si="15"/>
        <v/>
      </c>
    </row>
    <row r="981" spans="58:58">
      <c r="BF981" s="89" t="str">
        <f t="shared" si="15"/>
        <v/>
      </c>
    </row>
    <row r="982" spans="58:58">
      <c r="BF982" s="89" t="str">
        <f t="shared" si="15"/>
        <v/>
      </c>
    </row>
    <row r="983" spans="58:58">
      <c r="BF983" s="89" t="str">
        <f t="shared" si="15"/>
        <v/>
      </c>
    </row>
    <row r="984" spans="58:58">
      <c r="BF984" s="89" t="str">
        <f t="shared" si="15"/>
        <v/>
      </c>
    </row>
    <row r="985" spans="58:58">
      <c r="BF985" s="89" t="str">
        <f t="shared" si="15"/>
        <v/>
      </c>
    </row>
    <row r="986" spans="58:58">
      <c r="BF986" s="89" t="str">
        <f t="shared" si="15"/>
        <v/>
      </c>
    </row>
    <row r="987" spans="58:58">
      <c r="BF987" s="89" t="str">
        <f t="shared" si="15"/>
        <v/>
      </c>
    </row>
    <row r="988" spans="58:58">
      <c r="BF988" s="89" t="str">
        <f t="shared" si="15"/>
        <v/>
      </c>
    </row>
    <row r="989" spans="58:58">
      <c r="BF989" s="89" t="str">
        <f t="shared" si="15"/>
        <v/>
      </c>
    </row>
    <row r="990" spans="58:58">
      <c r="BF990" s="89" t="str">
        <f t="shared" si="15"/>
        <v/>
      </c>
    </row>
    <row r="991" spans="58:58">
      <c r="BF991" s="89" t="str">
        <f t="shared" si="15"/>
        <v/>
      </c>
    </row>
    <row r="992" spans="58:58">
      <c r="BF992" s="89" t="str">
        <f t="shared" si="15"/>
        <v/>
      </c>
    </row>
    <row r="993" spans="58:58">
      <c r="BF993" s="89" t="str">
        <f t="shared" si="15"/>
        <v/>
      </c>
    </row>
    <row r="994" spans="58:58">
      <c r="BF994" s="89" t="str">
        <f t="shared" si="15"/>
        <v/>
      </c>
    </row>
    <row r="995" spans="58:58">
      <c r="BF995" s="89" t="str">
        <f t="shared" si="15"/>
        <v/>
      </c>
    </row>
    <row r="996" spans="58:58">
      <c r="BF996" s="89" t="str">
        <f t="shared" si="15"/>
        <v/>
      </c>
    </row>
    <row r="997" spans="58:58">
      <c r="BF997" s="89" t="str">
        <f t="shared" si="15"/>
        <v/>
      </c>
    </row>
    <row r="998" spans="58:58">
      <c r="BF998" s="89" t="str">
        <f t="shared" si="15"/>
        <v/>
      </c>
    </row>
    <row r="999" spans="58:58">
      <c r="BF999" s="89" t="str">
        <f t="shared" si="15"/>
        <v/>
      </c>
    </row>
    <row r="1000" spans="58:58">
      <c r="BF1000" s="89" t="str">
        <f t="shared" si="15"/>
        <v/>
      </c>
    </row>
    <row r="1001" spans="58:58">
      <c r="BF1001" s="89" t="str">
        <f t="shared" si="15"/>
        <v/>
      </c>
    </row>
    <row r="1002" spans="58:58">
      <c r="BF1002" s="89" t="str">
        <f t="shared" si="15"/>
        <v/>
      </c>
    </row>
    <row r="1003" spans="58:58">
      <c r="BF1003" s="89" t="str">
        <f t="shared" si="15"/>
        <v/>
      </c>
    </row>
    <row r="1004" spans="58:58">
      <c r="BF1004" s="89" t="str">
        <f t="shared" si="15"/>
        <v/>
      </c>
    </row>
    <row r="1005" spans="58:58">
      <c r="BF1005" s="89" t="str">
        <f t="shared" si="15"/>
        <v/>
      </c>
    </row>
    <row r="1006" spans="58:58">
      <c r="BF1006" s="89" t="str">
        <f t="shared" si="15"/>
        <v/>
      </c>
    </row>
    <row r="1007" spans="58:58">
      <c r="BF1007" s="89" t="str">
        <f t="shared" si="15"/>
        <v/>
      </c>
    </row>
    <row r="1008" spans="58:58">
      <c r="BF1008" s="89" t="str">
        <f t="shared" si="15"/>
        <v/>
      </c>
    </row>
    <row r="1009" spans="58:58">
      <c r="BF1009" s="89" t="str">
        <f t="shared" si="15"/>
        <v/>
      </c>
    </row>
    <row r="1010" spans="58:58">
      <c r="BF1010" s="89" t="str">
        <f t="shared" si="15"/>
        <v/>
      </c>
    </row>
    <row r="1011" spans="58:58">
      <c r="BF1011" s="89" t="str">
        <f t="shared" si="15"/>
        <v/>
      </c>
    </row>
    <row r="1012" spans="58:58">
      <c r="BF1012" s="89" t="str">
        <f t="shared" si="15"/>
        <v/>
      </c>
    </row>
    <row r="1013" spans="58:58">
      <c r="BF1013" s="89" t="str">
        <f t="shared" si="15"/>
        <v/>
      </c>
    </row>
    <row r="1014" spans="58:58">
      <c r="BF1014" s="89" t="str">
        <f t="shared" si="15"/>
        <v/>
      </c>
    </row>
    <row r="1015" spans="58:58">
      <c r="BF1015" s="89" t="str">
        <f t="shared" si="15"/>
        <v/>
      </c>
    </row>
    <row r="1016" spans="58:58">
      <c r="BF1016" s="89" t="str">
        <f t="shared" si="15"/>
        <v/>
      </c>
    </row>
    <row r="1017" spans="58:58">
      <c r="BF1017" s="89" t="str">
        <f t="shared" si="15"/>
        <v/>
      </c>
    </row>
    <row r="1018" spans="58:58">
      <c r="BF1018" s="89" t="str">
        <f t="shared" si="15"/>
        <v/>
      </c>
    </row>
    <row r="1019" spans="58:58">
      <c r="BF1019" s="89" t="str">
        <f t="shared" si="15"/>
        <v/>
      </c>
    </row>
    <row r="1020" spans="58:58">
      <c r="BF1020" s="89" t="str">
        <f t="shared" si="15"/>
        <v/>
      </c>
    </row>
    <row r="1021" spans="58:58">
      <c r="BF1021" s="89" t="str">
        <f t="shared" si="15"/>
        <v/>
      </c>
    </row>
    <row r="1022" spans="58:58">
      <c r="BF1022" s="89" t="str">
        <f t="shared" si="15"/>
        <v/>
      </c>
    </row>
    <row r="1023" spans="58:58">
      <c r="BF1023" s="89" t="str">
        <f t="shared" si="15"/>
        <v/>
      </c>
    </row>
    <row r="1024" spans="58:58">
      <c r="BF1024" s="89" t="str">
        <f t="shared" si="15"/>
        <v/>
      </c>
    </row>
    <row r="1025" spans="58:58">
      <c r="BF1025" s="89" t="str">
        <f t="shared" si="15"/>
        <v/>
      </c>
    </row>
    <row r="1026" spans="58:58">
      <c r="BF1026" s="89" t="str">
        <f t="shared" si="15"/>
        <v/>
      </c>
    </row>
    <row r="1027" spans="58:58">
      <c r="BF1027" s="89" t="str">
        <f t="shared" si="15"/>
        <v/>
      </c>
    </row>
    <row r="1028" spans="58:58">
      <c r="BF1028" s="89" t="str">
        <f t="shared" si="15"/>
        <v/>
      </c>
    </row>
    <row r="1029" spans="58:58">
      <c r="BF1029" s="89" t="str">
        <f t="shared" si="15"/>
        <v/>
      </c>
    </row>
    <row r="1030" spans="58:58">
      <c r="BF1030" s="89" t="str">
        <f t="shared" ref="BF1030:BF1093" si="16">IF(OR(C1030&lt;&gt;"",AC1030&lt;&gt;"",AD1030&lt;&gt;""),IF(OR(A1030="",B1030="",F1030="",G1030="",H1030="",M1030="",P1030="",S1030="",V1030="",AF1030="",AS1030="",AT1030=""),"T",""),"")</f>
        <v/>
      </c>
    </row>
    <row r="1031" spans="58:58">
      <c r="BF1031" s="89" t="str">
        <f t="shared" si="16"/>
        <v/>
      </c>
    </row>
    <row r="1032" spans="58:58">
      <c r="BF1032" s="89" t="str">
        <f t="shared" si="16"/>
        <v/>
      </c>
    </row>
    <row r="1033" spans="58:58">
      <c r="BF1033" s="89" t="str">
        <f t="shared" si="16"/>
        <v/>
      </c>
    </row>
    <row r="1034" spans="58:58">
      <c r="BF1034" s="89" t="str">
        <f t="shared" si="16"/>
        <v/>
      </c>
    </row>
    <row r="1035" spans="58:58">
      <c r="BF1035" s="89" t="str">
        <f t="shared" si="16"/>
        <v/>
      </c>
    </row>
    <row r="1036" spans="58:58">
      <c r="BF1036" s="89" t="str">
        <f t="shared" si="16"/>
        <v/>
      </c>
    </row>
    <row r="1037" spans="58:58">
      <c r="BF1037" s="89" t="str">
        <f t="shared" si="16"/>
        <v/>
      </c>
    </row>
    <row r="1038" spans="58:58">
      <c r="BF1038" s="89" t="str">
        <f t="shared" si="16"/>
        <v/>
      </c>
    </row>
    <row r="1039" spans="58:58">
      <c r="BF1039" s="89" t="str">
        <f t="shared" si="16"/>
        <v/>
      </c>
    </row>
    <row r="1040" spans="58:58">
      <c r="BF1040" s="89" t="str">
        <f t="shared" si="16"/>
        <v/>
      </c>
    </row>
    <row r="1041" spans="58:58">
      <c r="BF1041" s="89" t="str">
        <f t="shared" si="16"/>
        <v/>
      </c>
    </row>
    <row r="1042" spans="58:58">
      <c r="BF1042" s="89" t="str">
        <f t="shared" si="16"/>
        <v/>
      </c>
    </row>
    <row r="1043" spans="58:58">
      <c r="BF1043" s="89" t="str">
        <f t="shared" si="16"/>
        <v/>
      </c>
    </row>
    <row r="1044" spans="58:58">
      <c r="BF1044" s="89" t="str">
        <f t="shared" si="16"/>
        <v/>
      </c>
    </row>
    <row r="1045" spans="58:58">
      <c r="BF1045" s="89" t="str">
        <f t="shared" si="16"/>
        <v/>
      </c>
    </row>
    <row r="1046" spans="58:58">
      <c r="BF1046" s="89" t="str">
        <f t="shared" si="16"/>
        <v/>
      </c>
    </row>
    <row r="1047" spans="58:58">
      <c r="BF1047" s="89" t="str">
        <f t="shared" si="16"/>
        <v/>
      </c>
    </row>
    <row r="1048" spans="58:58">
      <c r="BF1048" s="89" t="str">
        <f t="shared" si="16"/>
        <v/>
      </c>
    </row>
    <row r="1049" spans="58:58">
      <c r="BF1049" s="89" t="str">
        <f t="shared" si="16"/>
        <v/>
      </c>
    </row>
    <row r="1050" spans="58:58">
      <c r="BF1050" s="89" t="str">
        <f t="shared" si="16"/>
        <v/>
      </c>
    </row>
    <row r="1051" spans="58:58">
      <c r="BF1051" s="89" t="str">
        <f t="shared" si="16"/>
        <v/>
      </c>
    </row>
    <row r="1052" spans="58:58">
      <c r="BF1052" s="89" t="str">
        <f t="shared" si="16"/>
        <v/>
      </c>
    </row>
    <row r="1053" spans="58:58">
      <c r="BF1053" s="89" t="str">
        <f t="shared" si="16"/>
        <v/>
      </c>
    </row>
    <row r="1054" spans="58:58">
      <c r="BF1054" s="89" t="str">
        <f t="shared" si="16"/>
        <v/>
      </c>
    </row>
    <row r="1055" spans="58:58">
      <c r="BF1055" s="89" t="str">
        <f t="shared" si="16"/>
        <v/>
      </c>
    </row>
    <row r="1056" spans="58:58">
      <c r="BF1056" s="89" t="str">
        <f t="shared" si="16"/>
        <v/>
      </c>
    </row>
    <row r="1057" spans="58:58">
      <c r="BF1057" s="89" t="str">
        <f t="shared" si="16"/>
        <v/>
      </c>
    </row>
    <row r="1058" spans="58:58">
      <c r="BF1058" s="89" t="str">
        <f t="shared" si="16"/>
        <v/>
      </c>
    </row>
    <row r="1059" spans="58:58">
      <c r="BF1059" s="89" t="str">
        <f t="shared" si="16"/>
        <v/>
      </c>
    </row>
    <row r="1060" spans="58:58">
      <c r="BF1060" s="89" t="str">
        <f t="shared" si="16"/>
        <v/>
      </c>
    </row>
    <row r="1061" spans="58:58">
      <c r="BF1061" s="89" t="str">
        <f t="shared" si="16"/>
        <v/>
      </c>
    </row>
    <row r="1062" spans="58:58">
      <c r="BF1062" s="89" t="str">
        <f t="shared" si="16"/>
        <v/>
      </c>
    </row>
    <row r="1063" spans="58:58">
      <c r="BF1063" s="89" t="str">
        <f t="shared" si="16"/>
        <v/>
      </c>
    </row>
    <row r="1064" spans="58:58">
      <c r="BF1064" s="89" t="str">
        <f t="shared" si="16"/>
        <v/>
      </c>
    </row>
    <row r="1065" spans="58:58">
      <c r="BF1065" s="89" t="str">
        <f t="shared" si="16"/>
        <v/>
      </c>
    </row>
    <row r="1066" spans="58:58">
      <c r="BF1066" s="89" t="str">
        <f t="shared" si="16"/>
        <v/>
      </c>
    </row>
    <row r="1067" spans="58:58">
      <c r="BF1067" s="89" t="str">
        <f t="shared" si="16"/>
        <v/>
      </c>
    </row>
    <row r="1068" spans="58:58">
      <c r="BF1068" s="89" t="str">
        <f t="shared" si="16"/>
        <v/>
      </c>
    </row>
    <row r="1069" spans="58:58">
      <c r="BF1069" s="89" t="str">
        <f t="shared" si="16"/>
        <v/>
      </c>
    </row>
    <row r="1070" spans="58:58">
      <c r="BF1070" s="89" t="str">
        <f t="shared" si="16"/>
        <v/>
      </c>
    </row>
    <row r="1071" spans="58:58">
      <c r="BF1071" s="89" t="str">
        <f t="shared" si="16"/>
        <v/>
      </c>
    </row>
    <row r="1072" spans="58:58">
      <c r="BF1072" s="89" t="str">
        <f t="shared" si="16"/>
        <v/>
      </c>
    </row>
    <row r="1073" spans="58:58">
      <c r="BF1073" s="89" t="str">
        <f t="shared" si="16"/>
        <v/>
      </c>
    </row>
    <row r="1074" spans="58:58">
      <c r="BF1074" s="89" t="str">
        <f t="shared" si="16"/>
        <v/>
      </c>
    </row>
    <row r="1075" spans="58:58">
      <c r="BF1075" s="89" t="str">
        <f t="shared" si="16"/>
        <v/>
      </c>
    </row>
    <row r="1076" spans="58:58">
      <c r="BF1076" s="89" t="str">
        <f t="shared" si="16"/>
        <v/>
      </c>
    </row>
    <row r="1077" spans="58:58">
      <c r="BF1077" s="89" t="str">
        <f t="shared" si="16"/>
        <v/>
      </c>
    </row>
    <row r="1078" spans="58:58">
      <c r="BF1078" s="89" t="str">
        <f t="shared" si="16"/>
        <v/>
      </c>
    </row>
    <row r="1079" spans="58:58">
      <c r="BF1079" s="89" t="str">
        <f t="shared" si="16"/>
        <v/>
      </c>
    </row>
    <row r="1080" spans="58:58">
      <c r="BF1080" s="89" t="str">
        <f t="shared" si="16"/>
        <v/>
      </c>
    </row>
    <row r="1081" spans="58:58">
      <c r="BF1081" s="89" t="str">
        <f t="shared" si="16"/>
        <v/>
      </c>
    </row>
    <row r="1082" spans="58:58">
      <c r="BF1082" s="89" t="str">
        <f t="shared" si="16"/>
        <v/>
      </c>
    </row>
    <row r="1083" spans="58:58">
      <c r="BF1083" s="89" t="str">
        <f t="shared" si="16"/>
        <v/>
      </c>
    </row>
    <row r="1084" spans="58:58">
      <c r="BF1084" s="89" t="str">
        <f t="shared" si="16"/>
        <v/>
      </c>
    </row>
    <row r="1085" spans="58:58">
      <c r="BF1085" s="89" t="str">
        <f t="shared" si="16"/>
        <v/>
      </c>
    </row>
    <row r="1086" spans="58:58">
      <c r="BF1086" s="89" t="str">
        <f t="shared" si="16"/>
        <v/>
      </c>
    </row>
    <row r="1087" spans="58:58">
      <c r="BF1087" s="89" t="str">
        <f t="shared" si="16"/>
        <v/>
      </c>
    </row>
    <row r="1088" spans="58:58">
      <c r="BF1088" s="89" t="str">
        <f t="shared" si="16"/>
        <v/>
      </c>
    </row>
    <row r="1089" spans="58:58">
      <c r="BF1089" s="89" t="str">
        <f t="shared" si="16"/>
        <v/>
      </c>
    </row>
    <row r="1090" spans="58:58">
      <c r="BF1090" s="89" t="str">
        <f t="shared" si="16"/>
        <v/>
      </c>
    </row>
    <row r="1091" spans="58:58">
      <c r="BF1091" s="89" t="str">
        <f t="shared" si="16"/>
        <v/>
      </c>
    </row>
    <row r="1092" spans="58:58">
      <c r="BF1092" s="89" t="str">
        <f t="shared" si="16"/>
        <v/>
      </c>
    </row>
    <row r="1093" spans="58:58">
      <c r="BF1093" s="89" t="str">
        <f t="shared" si="16"/>
        <v/>
      </c>
    </row>
    <row r="1094" spans="58:58">
      <c r="BF1094" s="89" t="str">
        <f t="shared" ref="BF1094:BF1157" si="17">IF(OR(C1094&lt;&gt;"",AC1094&lt;&gt;"",AD1094&lt;&gt;""),IF(OR(A1094="",B1094="",F1094="",G1094="",H1094="",M1094="",P1094="",S1094="",V1094="",AF1094="",AS1094="",AT1094=""),"T",""),"")</f>
        <v/>
      </c>
    </row>
    <row r="1095" spans="58:58">
      <c r="BF1095" s="89" t="str">
        <f t="shared" si="17"/>
        <v/>
      </c>
    </row>
    <row r="1096" spans="58:58">
      <c r="BF1096" s="89" t="str">
        <f t="shared" si="17"/>
        <v/>
      </c>
    </row>
    <row r="1097" spans="58:58">
      <c r="BF1097" s="89" t="str">
        <f t="shared" si="17"/>
        <v/>
      </c>
    </row>
    <row r="1098" spans="58:58">
      <c r="BF1098" s="89" t="str">
        <f t="shared" si="17"/>
        <v/>
      </c>
    </row>
    <row r="1099" spans="58:58">
      <c r="BF1099" s="89" t="str">
        <f t="shared" si="17"/>
        <v/>
      </c>
    </row>
    <row r="1100" spans="58:58">
      <c r="BF1100" s="89" t="str">
        <f t="shared" si="17"/>
        <v/>
      </c>
    </row>
    <row r="1101" spans="58:58">
      <c r="BF1101" s="89" t="str">
        <f t="shared" si="17"/>
        <v/>
      </c>
    </row>
    <row r="1102" spans="58:58">
      <c r="BF1102" s="89" t="str">
        <f t="shared" si="17"/>
        <v/>
      </c>
    </row>
    <row r="1103" spans="58:58">
      <c r="BF1103" s="89" t="str">
        <f t="shared" si="17"/>
        <v/>
      </c>
    </row>
    <row r="1104" spans="58:58">
      <c r="BF1104" s="89" t="str">
        <f t="shared" si="17"/>
        <v/>
      </c>
    </row>
    <row r="1105" spans="58:58">
      <c r="BF1105" s="89" t="str">
        <f t="shared" si="17"/>
        <v/>
      </c>
    </row>
    <row r="1106" spans="58:58">
      <c r="BF1106" s="89" t="str">
        <f t="shared" si="17"/>
        <v/>
      </c>
    </row>
    <row r="1107" spans="58:58">
      <c r="BF1107" s="89" t="str">
        <f t="shared" si="17"/>
        <v/>
      </c>
    </row>
    <row r="1108" spans="58:58">
      <c r="BF1108" s="89" t="str">
        <f t="shared" si="17"/>
        <v/>
      </c>
    </row>
    <row r="1109" spans="58:58">
      <c r="BF1109" s="89" t="str">
        <f t="shared" si="17"/>
        <v/>
      </c>
    </row>
    <row r="1110" spans="58:58">
      <c r="BF1110" s="89" t="str">
        <f t="shared" si="17"/>
        <v/>
      </c>
    </row>
    <row r="1111" spans="58:58">
      <c r="BF1111" s="89" t="str">
        <f t="shared" si="17"/>
        <v/>
      </c>
    </row>
    <row r="1112" spans="58:58">
      <c r="BF1112" s="89" t="str">
        <f t="shared" si="17"/>
        <v/>
      </c>
    </row>
    <row r="1113" spans="58:58">
      <c r="BF1113" s="89" t="str">
        <f t="shared" si="17"/>
        <v/>
      </c>
    </row>
    <row r="1114" spans="58:58">
      <c r="BF1114" s="89" t="str">
        <f t="shared" si="17"/>
        <v/>
      </c>
    </row>
    <row r="1115" spans="58:58">
      <c r="BF1115" s="89" t="str">
        <f t="shared" si="17"/>
        <v/>
      </c>
    </row>
    <row r="1116" spans="58:58">
      <c r="BF1116" s="89" t="str">
        <f t="shared" si="17"/>
        <v/>
      </c>
    </row>
    <row r="1117" spans="58:58">
      <c r="BF1117" s="89" t="str">
        <f t="shared" si="17"/>
        <v/>
      </c>
    </row>
    <row r="1118" spans="58:58">
      <c r="BF1118" s="89" t="str">
        <f t="shared" si="17"/>
        <v/>
      </c>
    </row>
    <row r="1119" spans="58:58">
      <c r="BF1119" s="89" t="str">
        <f t="shared" si="17"/>
        <v/>
      </c>
    </row>
    <row r="1120" spans="58:58">
      <c r="BF1120" s="89" t="str">
        <f t="shared" si="17"/>
        <v/>
      </c>
    </row>
    <row r="1121" spans="58:58">
      <c r="BF1121" s="89" t="str">
        <f t="shared" si="17"/>
        <v/>
      </c>
    </row>
    <row r="1122" spans="58:58">
      <c r="BF1122" s="89" t="str">
        <f t="shared" si="17"/>
        <v/>
      </c>
    </row>
    <row r="1123" spans="58:58">
      <c r="BF1123" s="89" t="str">
        <f t="shared" si="17"/>
        <v/>
      </c>
    </row>
    <row r="1124" spans="58:58">
      <c r="BF1124" s="89" t="str">
        <f t="shared" si="17"/>
        <v/>
      </c>
    </row>
    <row r="1125" spans="58:58">
      <c r="BF1125" s="89" t="str">
        <f t="shared" si="17"/>
        <v/>
      </c>
    </row>
    <row r="1126" spans="58:58">
      <c r="BF1126" s="89" t="str">
        <f t="shared" si="17"/>
        <v/>
      </c>
    </row>
    <row r="1127" spans="58:58">
      <c r="BF1127" s="89" t="str">
        <f t="shared" si="17"/>
        <v/>
      </c>
    </row>
    <row r="1128" spans="58:58">
      <c r="BF1128" s="89" t="str">
        <f t="shared" si="17"/>
        <v/>
      </c>
    </row>
    <row r="1129" spans="58:58">
      <c r="BF1129" s="89" t="str">
        <f t="shared" si="17"/>
        <v/>
      </c>
    </row>
    <row r="1130" spans="58:58">
      <c r="BF1130" s="89" t="str">
        <f t="shared" si="17"/>
        <v/>
      </c>
    </row>
    <row r="1131" spans="58:58">
      <c r="BF1131" s="89" t="str">
        <f t="shared" si="17"/>
        <v/>
      </c>
    </row>
    <row r="1132" spans="58:58">
      <c r="BF1132" s="89" t="str">
        <f t="shared" si="17"/>
        <v/>
      </c>
    </row>
    <row r="1133" spans="58:58">
      <c r="BF1133" s="89" t="str">
        <f t="shared" si="17"/>
        <v/>
      </c>
    </row>
    <row r="1134" spans="58:58">
      <c r="BF1134" s="89" t="str">
        <f t="shared" si="17"/>
        <v/>
      </c>
    </row>
    <row r="1135" spans="58:58">
      <c r="BF1135" s="89" t="str">
        <f t="shared" si="17"/>
        <v/>
      </c>
    </row>
    <row r="1136" spans="58:58">
      <c r="BF1136" s="89" t="str">
        <f t="shared" si="17"/>
        <v/>
      </c>
    </row>
    <row r="1137" spans="58:58">
      <c r="BF1137" s="89" t="str">
        <f t="shared" si="17"/>
        <v/>
      </c>
    </row>
    <row r="1138" spans="58:58">
      <c r="BF1138" s="89" t="str">
        <f t="shared" si="17"/>
        <v/>
      </c>
    </row>
    <row r="1139" spans="58:58">
      <c r="BF1139" s="89" t="str">
        <f t="shared" si="17"/>
        <v/>
      </c>
    </row>
    <row r="1140" spans="58:58">
      <c r="BF1140" s="89" t="str">
        <f t="shared" si="17"/>
        <v/>
      </c>
    </row>
    <row r="1141" spans="58:58">
      <c r="BF1141" s="89" t="str">
        <f t="shared" si="17"/>
        <v/>
      </c>
    </row>
    <row r="1142" spans="58:58">
      <c r="BF1142" s="89" t="str">
        <f t="shared" si="17"/>
        <v/>
      </c>
    </row>
    <row r="1143" spans="58:58">
      <c r="BF1143" s="89" t="str">
        <f t="shared" si="17"/>
        <v/>
      </c>
    </row>
    <row r="1144" spans="58:58">
      <c r="BF1144" s="89" t="str">
        <f t="shared" si="17"/>
        <v/>
      </c>
    </row>
    <row r="1145" spans="58:58">
      <c r="BF1145" s="89" t="str">
        <f t="shared" si="17"/>
        <v/>
      </c>
    </row>
    <row r="1146" spans="58:58">
      <c r="BF1146" s="89" t="str">
        <f t="shared" si="17"/>
        <v/>
      </c>
    </row>
    <row r="1147" spans="58:58">
      <c r="BF1147" s="89" t="str">
        <f t="shared" si="17"/>
        <v/>
      </c>
    </row>
    <row r="1148" spans="58:58">
      <c r="BF1148" s="89" t="str">
        <f t="shared" si="17"/>
        <v/>
      </c>
    </row>
    <row r="1149" spans="58:58">
      <c r="BF1149" s="89" t="str">
        <f t="shared" si="17"/>
        <v/>
      </c>
    </row>
    <row r="1150" spans="58:58">
      <c r="BF1150" s="89" t="str">
        <f t="shared" si="17"/>
        <v/>
      </c>
    </row>
    <row r="1151" spans="58:58">
      <c r="BF1151" s="89" t="str">
        <f t="shared" si="17"/>
        <v/>
      </c>
    </row>
    <row r="1152" spans="58:58">
      <c r="BF1152" s="89" t="str">
        <f t="shared" si="17"/>
        <v/>
      </c>
    </row>
    <row r="1153" spans="58:58">
      <c r="BF1153" s="89" t="str">
        <f t="shared" si="17"/>
        <v/>
      </c>
    </row>
    <row r="1154" spans="58:58">
      <c r="BF1154" s="89" t="str">
        <f t="shared" si="17"/>
        <v/>
      </c>
    </row>
    <row r="1155" spans="58:58">
      <c r="BF1155" s="89" t="str">
        <f t="shared" si="17"/>
        <v/>
      </c>
    </row>
    <row r="1156" spans="58:58">
      <c r="BF1156" s="89" t="str">
        <f t="shared" si="17"/>
        <v/>
      </c>
    </row>
    <row r="1157" spans="58:58">
      <c r="BF1157" s="89" t="str">
        <f t="shared" si="17"/>
        <v/>
      </c>
    </row>
    <row r="1158" spans="58:58">
      <c r="BF1158" s="89" t="str">
        <f t="shared" ref="BF1158:BF1221" si="18">IF(OR(C1158&lt;&gt;"",AC1158&lt;&gt;"",AD1158&lt;&gt;""),IF(OR(A1158="",B1158="",F1158="",G1158="",H1158="",M1158="",P1158="",S1158="",V1158="",AF1158="",AS1158="",AT1158=""),"T",""),"")</f>
        <v/>
      </c>
    </row>
    <row r="1159" spans="58:58">
      <c r="BF1159" s="89" t="str">
        <f t="shared" si="18"/>
        <v/>
      </c>
    </row>
    <row r="1160" spans="58:58">
      <c r="BF1160" s="89" t="str">
        <f t="shared" si="18"/>
        <v/>
      </c>
    </row>
    <row r="1161" spans="58:58">
      <c r="BF1161" s="89" t="str">
        <f t="shared" si="18"/>
        <v/>
      </c>
    </row>
    <row r="1162" spans="58:58">
      <c r="BF1162" s="89" t="str">
        <f t="shared" si="18"/>
        <v/>
      </c>
    </row>
    <row r="1163" spans="58:58">
      <c r="BF1163" s="89" t="str">
        <f t="shared" si="18"/>
        <v/>
      </c>
    </row>
    <row r="1164" spans="58:58">
      <c r="BF1164" s="89" t="str">
        <f t="shared" si="18"/>
        <v/>
      </c>
    </row>
    <row r="1165" spans="58:58">
      <c r="BF1165" s="89" t="str">
        <f t="shared" si="18"/>
        <v/>
      </c>
    </row>
    <row r="1166" spans="58:58">
      <c r="BF1166" s="89" t="str">
        <f t="shared" si="18"/>
        <v/>
      </c>
    </row>
    <row r="1167" spans="58:58">
      <c r="BF1167" s="89" t="str">
        <f t="shared" si="18"/>
        <v/>
      </c>
    </row>
    <row r="1168" spans="58:58">
      <c r="BF1168" s="89" t="str">
        <f t="shared" si="18"/>
        <v/>
      </c>
    </row>
    <row r="1169" spans="58:58">
      <c r="BF1169" s="89" t="str">
        <f t="shared" si="18"/>
        <v/>
      </c>
    </row>
    <row r="1170" spans="58:58">
      <c r="BF1170" s="89" t="str">
        <f t="shared" si="18"/>
        <v/>
      </c>
    </row>
    <row r="1171" spans="58:58">
      <c r="BF1171" s="89" t="str">
        <f t="shared" si="18"/>
        <v/>
      </c>
    </row>
    <row r="1172" spans="58:58">
      <c r="BF1172" s="89" t="str">
        <f t="shared" si="18"/>
        <v/>
      </c>
    </row>
    <row r="1173" spans="58:58">
      <c r="BF1173" s="89" t="str">
        <f t="shared" si="18"/>
        <v/>
      </c>
    </row>
    <row r="1174" spans="58:58">
      <c r="BF1174" s="89" t="str">
        <f t="shared" si="18"/>
        <v/>
      </c>
    </row>
    <row r="1175" spans="58:58">
      <c r="BF1175" s="89" t="str">
        <f t="shared" si="18"/>
        <v/>
      </c>
    </row>
    <row r="1176" spans="58:58">
      <c r="BF1176" s="89" t="str">
        <f t="shared" si="18"/>
        <v/>
      </c>
    </row>
    <row r="1177" spans="58:58">
      <c r="BF1177" s="89" t="str">
        <f t="shared" si="18"/>
        <v/>
      </c>
    </row>
    <row r="1178" spans="58:58">
      <c r="BF1178" s="89" t="str">
        <f t="shared" si="18"/>
        <v/>
      </c>
    </row>
    <row r="1179" spans="58:58">
      <c r="BF1179" s="89" t="str">
        <f t="shared" si="18"/>
        <v/>
      </c>
    </row>
    <row r="1180" spans="58:58">
      <c r="BF1180" s="89" t="str">
        <f t="shared" si="18"/>
        <v/>
      </c>
    </row>
    <row r="1181" spans="58:58">
      <c r="BF1181" s="89" t="str">
        <f t="shared" si="18"/>
        <v/>
      </c>
    </row>
    <row r="1182" spans="58:58">
      <c r="BF1182" s="89" t="str">
        <f t="shared" si="18"/>
        <v/>
      </c>
    </row>
    <row r="1183" spans="58:58">
      <c r="BF1183" s="89" t="str">
        <f t="shared" si="18"/>
        <v/>
      </c>
    </row>
    <row r="1184" spans="58:58">
      <c r="BF1184" s="89" t="str">
        <f t="shared" si="18"/>
        <v/>
      </c>
    </row>
    <row r="1185" spans="58:58">
      <c r="BF1185" s="89" t="str">
        <f t="shared" si="18"/>
        <v/>
      </c>
    </row>
    <row r="1186" spans="58:58">
      <c r="BF1186" s="89" t="str">
        <f t="shared" si="18"/>
        <v/>
      </c>
    </row>
    <row r="1187" spans="58:58">
      <c r="BF1187" s="89" t="str">
        <f t="shared" si="18"/>
        <v/>
      </c>
    </row>
    <row r="1188" spans="58:58">
      <c r="BF1188" s="89" t="str">
        <f t="shared" si="18"/>
        <v/>
      </c>
    </row>
    <row r="1189" spans="58:58">
      <c r="BF1189" s="89" t="str">
        <f t="shared" si="18"/>
        <v/>
      </c>
    </row>
    <row r="1190" spans="58:58">
      <c r="BF1190" s="89" t="str">
        <f t="shared" si="18"/>
        <v/>
      </c>
    </row>
    <row r="1191" spans="58:58">
      <c r="BF1191" s="89" t="str">
        <f t="shared" si="18"/>
        <v/>
      </c>
    </row>
    <row r="1192" spans="58:58">
      <c r="BF1192" s="89" t="str">
        <f t="shared" si="18"/>
        <v/>
      </c>
    </row>
    <row r="1193" spans="58:58">
      <c r="BF1193" s="89" t="str">
        <f t="shared" si="18"/>
        <v/>
      </c>
    </row>
    <row r="1194" spans="58:58">
      <c r="BF1194" s="89" t="str">
        <f t="shared" si="18"/>
        <v/>
      </c>
    </row>
    <row r="1195" spans="58:58">
      <c r="BF1195" s="89" t="str">
        <f t="shared" si="18"/>
        <v/>
      </c>
    </row>
    <row r="1196" spans="58:58">
      <c r="BF1196" s="89" t="str">
        <f t="shared" si="18"/>
        <v/>
      </c>
    </row>
    <row r="1197" spans="58:58">
      <c r="BF1197" s="89" t="str">
        <f t="shared" si="18"/>
        <v/>
      </c>
    </row>
    <row r="1198" spans="58:58">
      <c r="BF1198" s="89" t="str">
        <f t="shared" si="18"/>
        <v/>
      </c>
    </row>
    <row r="1199" spans="58:58">
      <c r="BF1199" s="89" t="str">
        <f t="shared" si="18"/>
        <v/>
      </c>
    </row>
    <row r="1200" spans="58:58">
      <c r="BF1200" s="89" t="str">
        <f t="shared" si="18"/>
        <v/>
      </c>
    </row>
    <row r="1201" spans="58:58">
      <c r="BF1201" s="89" t="str">
        <f t="shared" si="18"/>
        <v/>
      </c>
    </row>
    <row r="1202" spans="58:58">
      <c r="BF1202" s="89" t="str">
        <f t="shared" si="18"/>
        <v/>
      </c>
    </row>
    <row r="1203" spans="58:58">
      <c r="BF1203" s="89" t="str">
        <f t="shared" si="18"/>
        <v/>
      </c>
    </row>
    <row r="1204" spans="58:58">
      <c r="BF1204" s="89" t="str">
        <f t="shared" si="18"/>
        <v/>
      </c>
    </row>
    <row r="1205" spans="58:58">
      <c r="BF1205" s="89" t="str">
        <f t="shared" si="18"/>
        <v/>
      </c>
    </row>
    <row r="1206" spans="58:58">
      <c r="BF1206" s="89" t="str">
        <f t="shared" si="18"/>
        <v/>
      </c>
    </row>
    <row r="1207" spans="58:58">
      <c r="BF1207" s="89" t="str">
        <f t="shared" si="18"/>
        <v/>
      </c>
    </row>
    <row r="1208" spans="58:58">
      <c r="BF1208" s="89" t="str">
        <f t="shared" si="18"/>
        <v/>
      </c>
    </row>
    <row r="1209" spans="58:58">
      <c r="BF1209" s="89" t="str">
        <f t="shared" si="18"/>
        <v/>
      </c>
    </row>
    <row r="1210" spans="58:58">
      <c r="BF1210" s="89" t="str">
        <f t="shared" si="18"/>
        <v/>
      </c>
    </row>
    <row r="1211" spans="58:58">
      <c r="BF1211" s="89" t="str">
        <f t="shared" si="18"/>
        <v/>
      </c>
    </row>
    <row r="1212" spans="58:58">
      <c r="BF1212" s="89" t="str">
        <f t="shared" si="18"/>
        <v/>
      </c>
    </row>
    <row r="1213" spans="58:58">
      <c r="BF1213" s="89" t="str">
        <f t="shared" si="18"/>
        <v/>
      </c>
    </row>
    <row r="1214" spans="58:58">
      <c r="BF1214" s="89" t="str">
        <f t="shared" si="18"/>
        <v/>
      </c>
    </row>
    <row r="1215" spans="58:58">
      <c r="BF1215" s="89" t="str">
        <f t="shared" si="18"/>
        <v/>
      </c>
    </row>
    <row r="1216" spans="58:58">
      <c r="BF1216" s="89" t="str">
        <f t="shared" si="18"/>
        <v/>
      </c>
    </row>
    <row r="1217" spans="58:58">
      <c r="BF1217" s="89" t="str">
        <f t="shared" si="18"/>
        <v/>
      </c>
    </row>
    <row r="1218" spans="58:58">
      <c r="BF1218" s="89" t="str">
        <f t="shared" si="18"/>
        <v/>
      </c>
    </row>
    <row r="1219" spans="58:58">
      <c r="BF1219" s="89" t="str">
        <f t="shared" si="18"/>
        <v/>
      </c>
    </row>
    <row r="1220" spans="58:58">
      <c r="BF1220" s="89" t="str">
        <f t="shared" si="18"/>
        <v/>
      </c>
    </row>
    <row r="1221" spans="58:58">
      <c r="BF1221" s="89" t="str">
        <f t="shared" si="18"/>
        <v/>
      </c>
    </row>
    <row r="1222" spans="58:58">
      <c r="BF1222" s="89" t="str">
        <f t="shared" ref="BF1222:BF1285" si="19">IF(OR(C1222&lt;&gt;"",AC1222&lt;&gt;"",AD1222&lt;&gt;""),IF(OR(A1222="",B1222="",F1222="",G1222="",H1222="",M1222="",P1222="",S1222="",V1222="",AF1222="",AS1222="",AT1222=""),"T",""),"")</f>
        <v/>
      </c>
    </row>
    <row r="1223" spans="58:58">
      <c r="BF1223" s="89" t="str">
        <f t="shared" si="19"/>
        <v/>
      </c>
    </row>
    <row r="1224" spans="58:58">
      <c r="BF1224" s="89" t="str">
        <f t="shared" si="19"/>
        <v/>
      </c>
    </row>
    <row r="1225" spans="58:58">
      <c r="BF1225" s="89" t="str">
        <f t="shared" si="19"/>
        <v/>
      </c>
    </row>
    <row r="1226" spans="58:58">
      <c r="BF1226" s="89" t="str">
        <f t="shared" si="19"/>
        <v/>
      </c>
    </row>
    <row r="1227" spans="58:58">
      <c r="BF1227" s="89" t="str">
        <f t="shared" si="19"/>
        <v/>
      </c>
    </row>
    <row r="1228" spans="58:58">
      <c r="BF1228" s="89" t="str">
        <f t="shared" si="19"/>
        <v/>
      </c>
    </row>
    <row r="1229" spans="58:58">
      <c r="BF1229" s="89" t="str">
        <f t="shared" si="19"/>
        <v/>
      </c>
    </row>
    <row r="1230" spans="58:58">
      <c r="BF1230" s="89" t="str">
        <f t="shared" si="19"/>
        <v/>
      </c>
    </row>
    <row r="1231" spans="58:58">
      <c r="BF1231" s="89" t="str">
        <f t="shared" si="19"/>
        <v/>
      </c>
    </row>
    <row r="1232" spans="58:58">
      <c r="BF1232" s="89" t="str">
        <f t="shared" si="19"/>
        <v/>
      </c>
    </row>
    <row r="1233" spans="58:58">
      <c r="BF1233" s="89" t="str">
        <f t="shared" si="19"/>
        <v/>
      </c>
    </row>
    <row r="1234" spans="58:58">
      <c r="BF1234" s="89" t="str">
        <f t="shared" si="19"/>
        <v/>
      </c>
    </row>
    <row r="1235" spans="58:58">
      <c r="BF1235" s="89" t="str">
        <f t="shared" si="19"/>
        <v/>
      </c>
    </row>
    <row r="1236" spans="58:58">
      <c r="BF1236" s="89" t="str">
        <f t="shared" si="19"/>
        <v/>
      </c>
    </row>
    <row r="1237" spans="58:58">
      <c r="BF1237" s="89" t="str">
        <f t="shared" si="19"/>
        <v/>
      </c>
    </row>
    <row r="1238" spans="58:58">
      <c r="BF1238" s="89" t="str">
        <f t="shared" si="19"/>
        <v/>
      </c>
    </row>
    <row r="1239" spans="58:58">
      <c r="BF1239" s="89" t="str">
        <f t="shared" si="19"/>
        <v/>
      </c>
    </row>
    <row r="1240" spans="58:58">
      <c r="BF1240" s="89" t="str">
        <f t="shared" si="19"/>
        <v/>
      </c>
    </row>
    <row r="1241" spans="58:58">
      <c r="BF1241" s="89" t="str">
        <f t="shared" si="19"/>
        <v/>
      </c>
    </row>
    <row r="1242" spans="58:58">
      <c r="BF1242" s="89" t="str">
        <f t="shared" si="19"/>
        <v/>
      </c>
    </row>
    <row r="1243" spans="58:58">
      <c r="BF1243" s="89" t="str">
        <f t="shared" si="19"/>
        <v/>
      </c>
    </row>
    <row r="1244" spans="58:58">
      <c r="BF1244" s="89" t="str">
        <f t="shared" si="19"/>
        <v/>
      </c>
    </row>
    <row r="1245" spans="58:58">
      <c r="BF1245" s="89" t="str">
        <f t="shared" si="19"/>
        <v/>
      </c>
    </row>
    <row r="1246" spans="58:58">
      <c r="BF1246" s="89" t="str">
        <f t="shared" si="19"/>
        <v/>
      </c>
    </row>
    <row r="1247" spans="58:58">
      <c r="BF1247" s="89" t="str">
        <f t="shared" si="19"/>
        <v/>
      </c>
    </row>
    <row r="1248" spans="58:58">
      <c r="BF1248" s="89" t="str">
        <f t="shared" si="19"/>
        <v/>
      </c>
    </row>
    <row r="1249" spans="58:58">
      <c r="BF1249" s="89" t="str">
        <f t="shared" si="19"/>
        <v/>
      </c>
    </row>
    <row r="1250" spans="58:58">
      <c r="BF1250" s="89" t="str">
        <f t="shared" si="19"/>
        <v/>
      </c>
    </row>
    <row r="1251" spans="58:58">
      <c r="BF1251" s="89" t="str">
        <f t="shared" si="19"/>
        <v/>
      </c>
    </row>
    <row r="1252" spans="58:58">
      <c r="BF1252" s="89" t="str">
        <f t="shared" si="19"/>
        <v/>
      </c>
    </row>
    <row r="1253" spans="58:58">
      <c r="BF1253" s="89" t="str">
        <f t="shared" si="19"/>
        <v/>
      </c>
    </row>
    <row r="1254" spans="58:58">
      <c r="BF1254" s="89" t="str">
        <f t="shared" si="19"/>
        <v/>
      </c>
    </row>
    <row r="1255" spans="58:58">
      <c r="BF1255" s="89" t="str">
        <f t="shared" si="19"/>
        <v/>
      </c>
    </row>
    <row r="1256" spans="58:58">
      <c r="BF1256" s="89" t="str">
        <f t="shared" si="19"/>
        <v/>
      </c>
    </row>
    <row r="1257" spans="58:58">
      <c r="BF1257" s="89" t="str">
        <f t="shared" si="19"/>
        <v/>
      </c>
    </row>
    <row r="1258" spans="58:58">
      <c r="BF1258" s="89" t="str">
        <f t="shared" si="19"/>
        <v/>
      </c>
    </row>
    <row r="1259" spans="58:58">
      <c r="BF1259" s="89" t="str">
        <f t="shared" si="19"/>
        <v/>
      </c>
    </row>
    <row r="1260" spans="58:58">
      <c r="BF1260" s="89" t="str">
        <f t="shared" si="19"/>
        <v/>
      </c>
    </row>
    <row r="1261" spans="58:58">
      <c r="BF1261" s="89" t="str">
        <f t="shared" si="19"/>
        <v/>
      </c>
    </row>
    <row r="1262" spans="58:58">
      <c r="BF1262" s="89" t="str">
        <f t="shared" si="19"/>
        <v/>
      </c>
    </row>
    <row r="1263" spans="58:58">
      <c r="BF1263" s="89" t="str">
        <f t="shared" si="19"/>
        <v/>
      </c>
    </row>
    <row r="1264" spans="58:58">
      <c r="BF1264" s="89" t="str">
        <f t="shared" si="19"/>
        <v/>
      </c>
    </row>
    <row r="1265" spans="58:58">
      <c r="BF1265" s="89" t="str">
        <f t="shared" si="19"/>
        <v/>
      </c>
    </row>
    <row r="1266" spans="58:58">
      <c r="BF1266" s="89" t="str">
        <f t="shared" si="19"/>
        <v/>
      </c>
    </row>
    <row r="1267" spans="58:58">
      <c r="BF1267" s="89" t="str">
        <f t="shared" si="19"/>
        <v/>
      </c>
    </row>
    <row r="1268" spans="58:58">
      <c r="BF1268" s="89" t="str">
        <f t="shared" si="19"/>
        <v/>
      </c>
    </row>
    <row r="1269" spans="58:58">
      <c r="BF1269" s="89" t="str">
        <f t="shared" si="19"/>
        <v/>
      </c>
    </row>
    <row r="1270" spans="58:58">
      <c r="BF1270" s="89" t="str">
        <f t="shared" si="19"/>
        <v/>
      </c>
    </row>
    <row r="1271" spans="58:58">
      <c r="BF1271" s="89" t="str">
        <f t="shared" si="19"/>
        <v/>
      </c>
    </row>
    <row r="1272" spans="58:58">
      <c r="BF1272" s="89" t="str">
        <f t="shared" si="19"/>
        <v/>
      </c>
    </row>
    <row r="1273" spans="58:58">
      <c r="BF1273" s="89" t="str">
        <f t="shared" si="19"/>
        <v/>
      </c>
    </row>
    <row r="1274" spans="58:58">
      <c r="BF1274" s="89" t="str">
        <f t="shared" si="19"/>
        <v/>
      </c>
    </row>
    <row r="1275" spans="58:58">
      <c r="BF1275" s="89" t="str">
        <f t="shared" si="19"/>
        <v/>
      </c>
    </row>
    <row r="1276" spans="58:58">
      <c r="BF1276" s="89" t="str">
        <f t="shared" si="19"/>
        <v/>
      </c>
    </row>
    <row r="1277" spans="58:58">
      <c r="BF1277" s="89" t="str">
        <f t="shared" si="19"/>
        <v/>
      </c>
    </row>
    <row r="1278" spans="58:58">
      <c r="BF1278" s="89" t="str">
        <f t="shared" si="19"/>
        <v/>
      </c>
    </row>
    <row r="1279" spans="58:58">
      <c r="BF1279" s="89" t="str">
        <f t="shared" si="19"/>
        <v/>
      </c>
    </row>
    <row r="1280" spans="58:58">
      <c r="BF1280" s="89" t="str">
        <f t="shared" si="19"/>
        <v/>
      </c>
    </row>
    <row r="1281" spans="58:58">
      <c r="BF1281" s="89" t="str">
        <f t="shared" si="19"/>
        <v/>
      </c>
    </row>
    <row r="1282" spans="58:58">
      <c r="BF1282" s="89" t="str">
        <f t="shared" si="19"/>
        <v/>
      </c>
    </row>
    <row r="1283" spans="58:58">
      <c r="BF1283" s="89" t="str">
        <f t="shared" si="19"/>
        <v/>
      </c>
    </row>
    <row r="1284" spans="58:58">
      <c r="BF1284" s="89" t="str">
        <f t="shared" si="19"/>
        <v/>
      </c>
    </row>
    <row r="1285" spans="58:58">
      <c r="BF1285" s="89" t="str">
        <f t="shared" si="19"/>
        <v/>
      </c>
    </row>
    <row r="1286" spans="58:58">
      <c r="BF1286" s="89" t="str">
        <f t="shared" ref="BF1286:BF1349" si="20">IF(OR(C1286&lt;&gt;"",AC1286&lt;&gt;"",AD1286&lt;&gt;""),IF(OR(A1286="",B1286="",F1286="",G1286="",H1286="",M1286="",P1286="",S1286="",V1286="",AF1286="",AS1286="",AT1286=""),"T",""),"")</f>
        <v/>
      </c>
    </row>
    <row r="1287" spans="58:58">
      <c r="BF1287" s="89" t="str">
        <f t="shared" si="20"/>
        <v/>
      </c>
    </row>
    <row r="1288" spans="58:58">
      <c r="BF1288" s="89" t="str">
        <f t="shared" si="20"/>
        <v/>
      </c>
    </row>
    <row r="1289" spans="58:58">
      <c r="BF1289" s="89" t="str">
        <f t="shared" si="20"/>
        <v/>
      </c>
    </row>
    <row r="1290" spans="58:58">
      <c r="BF1290" s="89" t="str">
        <f t="shared" si="20"/>
        <v/>
      </c>
    </row>
    <row r="1291" spans="58:58">
      <c r="BF1291" s="89" t="str">
        <f t="shared" si="20"/>
        <v/>
      </c>
    </row>
    <row r="1292" spans="58:58">
      <c r="BF1292" s="89" t="str">
        <f t="shared" si="20"/>
        <v/>
      </c>
    </row>
    <row r="1293" spans="58:58">
      <c r="BF1293" s="89" t="str">
        <f t="shared" si="20"/>
        <v/>
      </c>
    </row>
    <row r="1294" spans="58:58">
      <c r="BF1294" s="89" t="str">
        <f t="shared" si="20"/>
        <v/>
      </c>
    </row>
    <row r="1295" spans="58:58">
      <c r="BF1295" s="89" t="str">
        <f t="shared" si="20"/>
        <v/>
      </c>
    </row>
    <row r="1296" spans="58:58">
      <c r="BF1296" s="89" t="str">
        <f t="shared" si="20"/>
        <v/>
      </c>
    </row>
    <row r="1297" spans="58:58">
      <c r="BF1297" s="89" t="str">
        <f t="shared" si="20"/>
        <v/>
      </c>
    </row>
    <row r="1298" spans="58:58">
      <c r="BF1298" s="89" t="str">
        <f t="shared" si="20"/>
        <v/>
      </c>
    </row>
    <row r="1299" spans="58:58">
      <c r="BF1299" s="89" t="str">
        <f t="shared" si="20"/>
        <v/>
      </c>
    </row>
    <row r="1300" spans="58:58">
      <c r="BF1300" s="89" t="str">
        <f t="shared" si="20"/>
        <v/>
      </c>
    </row>
    <row r="1301" spans="58:58">
      <c r="BF1301" s="89" t="str">
        <f t="shared" si="20"/>
        <v/>
      </c>
    </row>
    <row r="1302" spans="58:58">
      <c r="BF1302" s="89" t="str">
        <f t="shared" si="20"/>
        <v/>
      </c>
    </row>
    <row r="1303" spans="58:58">
      <c r="BF1303" s="89" t="str">
        <f t="shared" si="20"/>
        <v/>
      </c>
    </row>
    <row r="1304" spans="58:58">
      <c r="BF1304" s="89" t="str">
        <f t="shared" si="20"/>
        <v/>
      </c>
    </row>
    <row r="1305" spans="58:58">
      <c r="BF1305" s="89" t="str">
        <f t="shared" si="20"/>
        <v/>
      </c>
    </row>
    <row r="1306" spans="58:58">
      <c r="BF1306" s="89" t="str">
        <f t="shared" si="20"/>
        <v/>
      </c>
    </row>
    <row r="1307" spans="58:58">
      <c r="BF1307" s="89" t="str">
        <f t="shared" si="20"/>
        <v/>
      </c>
    </row>
    <row r="1308" spans="58:58">
      <c r="BF1308" s="89" t="str">
        <f t="shared" si="20"/>
        <v/>
      </c>
    </row>
    <row r="1309" spans="58:58">
      <c r="BF1309" s="89" t="str">
        <f t="shared" si="20"/>
        <v/>
      </c>
    </row>
    <row r="1310" spans="58:58">
      <c r="BF1310" s="89" t="str">
        <f t="shared" si="20"/>
        <v/>
      </c>
    </row>
    <row r="1311" spans="58:58">
      <c r="BF1311" s="89" t="str">
        <f t="shared" si="20"/>
        <v/>
      </c>
    </row>
    <row r="1312" spans="58:58">
      <c r="BF1312" s="89" t="str">
        <f t="shared" si="20"/>
        <v/>
      </c>
    </row>
    <row r="1313" spans="58:58">
      <c r="BF1313" s="89" t="str">
        <f t="shared" si="20"/>
        <v/>
      </c>
    </row>
    <row r="1314" spans="58:58">
      <c r="BF1314" s="89" t="str">
        <f t="shared" si="20"/>
        <v/>
      </c>
    </row>
    <row r="1315" spans="58:58">
      <c r="BF1315" s="89" t="str">
        <f t="shared" si="20"/>
        <v/>
      </c>
    </row>
    <row r="1316" spans="58:58">
      <c r="BF1316" s="89" t="str">
        <f t="shared" si="20"/>
        <v/>
      </c>
    </row>
    <row r="1317" spans="58:58">
      <c r="BF1317" s="89" t="str">
        <f t="shared" si="20"/>
        <v/>
      </c>
    </row>
    <row r="1318" spans="58:58">
      <c r="BF1318" s="89" t="str">
        <f t="shared" si="20"/>
        <v/>
      </c>
    </row>
    <row r="1319" spans="58:58">
      <c r="BF1319" s="89" t="str">
        <f t="shared" si="20"/>
        <v/>
      </c>
    </row>
    <row r="1320" spans="58:58">
      <c r="BF1320" s="89" t="str">
        <f t="shared" si="20"/>
        <v/>
      </c>
    </row>
    <row r="1321" spans="58:58">
      <c r="BF1321" s="89" t="str">
        <f t="shared" si="20"/>
        <v/>
      </c>
    </row>
    <row r="1322" spans="58:58">
      <c r="BF1322" s="89" t="str">
        <f t="shared" si="20"/>
        <v/>
      </c>
    </row>
    <row r="1323" spans="58:58">
      <c r="BF1323" s="89" t="str">
        <f t="shared" si="20"/>
        <v/>
      </c>
    </row>
    <row r="1324" spans="58:58">
      <c r="BF1324" s="89" t="str">
        <f t="shared" si="20"/>
        <v/>
      </c>
    </row>
    <row r="1325" spans="58:58">
      <c r="BF1325" s="89" t="str">
        <f t="shared" si="20"/>
        <v/>
      </c>
    </row>
    <row r="1326" spans="58:58">
      <c r="BF1326" s="89" t="str">
        <f t="shared" si="20"/>
        <v/>
      </c>
    </row>
    <row r="1327" spans="58:58">
      <c r="BF1327" s="89" t="str">
        <f t="shared" si="20"/>
        <v/>
      </c>
    </row>
    <row r="1328" spans="58:58">
      <c r="BF1328" s="89" t="str">
        <f t="shared" si="20"/>
        <v/>
      </c>
    </row>
    <row r="1329" spans="58:58">
      <c r="BF1329" s="89" t="str">
        <f t="shared" si="20"/>
        <v/>
      </c>
    </row>
    <row r="1330" spans="58:58">
      <c r="BF1330" s="89" t="str">
        <f t="shared" si="20"/>
        <v/>
      </c>
    </row>
    <row r="1331" spans="58:58">
      <c r="BF1331" s="89" t="str">
        <f t="shared" si="20"/>
        <v/>
      </c>
    </row>
    <row r="1332" spans="58:58">
      <c r="BF1332" s="89" t="str">
        <f t="shared" si="20"/>
        <v/>
      </c>
    </row>
    <row r="1333" spans="58:58">
      <c r="BF1333" s="89" t="str">
        <f t="shared" si="20"/>
        <v/>
      </c>
    </row>
    <row r="1334" spans="58:58">
      <c r="BF1334" s="89" t="str">
        <f t="shared" si="20"/>
        <v/>
      </c>
    </row>
    <row r="1335" spans="58:58">
      <c r="BF1335" s="89" t="str">
        <f t="shared" si="20"/>
        <v/>
      </c>
    </row>
    <row r="1336" spans="58:58">
      <c r="BF1336" s="89" t="str">
        <f t="shared" si="20"/>
        <v/>
      </c>
    </row>
    <row r="1337" spans="58:58">
      <c r="BF1337" s="89" t="str">
        <f t="shared" si="20"/>
        <v/>
      </c>
    </row>
    <row r="1338" spans="58:58">
      <c r="BF1338" s="89" t="str">
        <f t="shared" si="20"/>
        <v/>
      </c>
    </row>
    <row r="1339" spans="58:58">
      <c r="BF1339" s="89" t="str">
        <f t="shared" si="20"/>
        <v/>
      </c>
    </row>
    <row r="1340" spans="58:58">
      <c r="BF1340" s="89" t="str">
        <f t="shared" si="20"/>
        <v/>
      </c>
    </row>
    <row r="1341" spans="58:58">
      <c r="BF1341" s="89" t="str">
        <f t="shared" si="20"/>
        <v/>
      </c>
    </row>
    <row r="1342" spans="58:58">
      <c r="BF1342" s="89" t="str">
        <f t="shared" si="20"/>
        <v/>
      </c>
    </row>
    <row r="1343" spans="58:58">
      <c r="BF1343" s="89" t="str">
        <f t="shared" si="20"/>
        <v/>
      </c>
    </row>
    <row r="1344" spans="58:58">
      <c r="BF1344" s="89" t="str">
        <f t="shared" si="20"/>
        <v/>
      </c>
    </row>
    <row r="1345" spans="58:58">
      <c r="BF1345" s="89" t="str">
        <f t="shared" si="20"/>
        <v/>
      </c>
    </row>
    <row r="1346" spans="58:58">
      <c r="BF1346" s="89" t="str">
        <f t="shared" si="20"/>
        <v/>
      </c>
    </row>
    <row r="1347" spans="58:58">
      <c r="BF1347" s="89" t="str">
        <f t="shared" si="20"/>
        <v/>
      </c>
    </row>
    <row r="1348" spans="58:58">
      <c r="BF1348" s="89" t="str">
        <f t="shared" si="20"/>
        <v/>
      </c>
    </row>
    <row r="1349" spans="58:58">
      <c r="BF1349" s="89" t="str">
        <f t="shared" si="20"/>
        <v/>
      </c>
    </row>
    <row r="1350" spans="58:58">
      <c r="BF1350" s="89" t="str">
        <f t="shared" ref="BF1350:BF1413" si="21">IF(OR(C1350&lt;&gt;"",AC1350&lt;&gt;"",AD1350&lt;&gt;""),IF(OR(A1350="",B1350="",F1350="",G1350="",H1350="",M1350="",P1350="",S1350="",V1350="",AF1350="",AS1350="",AT1350=""),"T",""),"")</f>
        <v/>
      </c>
    </row>
    <row r="1351" spans="58:58">
      <c r="BF1351" s="89" t="str">
        <f t="shared" si="21"/>
        <v/>
      </c>
    </row>
    <row r="1352" spans="58:58">
      <c r="BF1352" s="89" t="str">
        <f t="shared" si="21"/>
        <v/>
      </c>
    </row>
    <row r="1353" spans="58:58">
      <c r="BF1353" s="89" t="str">
        <f t="shared" si="21"/>
        <v/>
      </c>
    </row>
    <row r="1354" spans="58:58">
      <c r="BF1354" s="89" t="str">
        <f t="shared" si="21"/>
        <v/>
      </c>
    </row>
    <row r="1355" spans="58:58">
      <c r="BF1355" s="89" t="str">
        <f t="shared" si="21"/>
        <v/>
      </c>
    </row>
    <row r="1356" spans="58:58">
      <c r="BF1356" s="89" t="str">
        <f t="shared" si="21"/>
        <v/>
      </c>
    </row>
    <row r="1357" spans="58:58">
      <c r="BF1357" s="89" t="str">
        <f t="shared" si="21"/>
        <v/>
      </c>
    </row>
    <row r="1358" spans="58:58">
      <c r="BF1358" s="89" t="str">
        <f t="shared" si="21"/>
        <v/>
      </c>
    </row>
    <row r="1359" spans="58:58">
      <c r="BF1359" s="89" t="str">
        <f t="shared" si="21"/>
        <v/>
      </c>
    </row>
    <row r="1360" spans="58:58">
      <c r="BF1360" s="89" t="str">
        <f t="shared" si="21"/>
        <v/>
      </c>
    </row>
    <row r="1361" spans="58:58">
      <c r="BF1361" s="89" t="str">
        <f t="shared" si="21"/>
        <v/>
      </c>
    </row>
    <row r="1362" spans="58:58">
      <c r="BF1362" s="89" t="str">
        <f t="shared" si="21"/>
        <v/>
      </c>
    </row>
    <row r="1363" spans="58:58">
      <c r="BF1363" s="89" t="str">
        <f t="shared" si="21"/>
        <v/>
      </c>
    </row>
    <row r="1364" spans="58:58">
      <c r="BF1364" s="89" t="str">
        <f t="shared" si="21"/>
        <v/>
      </c>
    </row>
    <row r="1365" spans="58:58">
      <c r="BF1365" s="89" t="str">
        <f t="shared" si="21"/>
        <v/>
      </c>
    </row>
    <row r="1366" spans="58:58">
      <c r="BF1366" s="89" t="str">
        <f t="shared" si="21"/>
        <v/>
      </c>
    </row>
    <row r="1367" spans="58:58">
      <c r="BF1367" s="89" t="str">
        <f t="shared" si="21"/>
        <v/>
      </c>
    </row>
    <row r="1368" spans="58:58">
      <c r="BF1368" s="89" t="str">
        <f t="shared" si="21"/>
        <v/>
      </c>
    </row>
    <row r="1369" spans="58:58">
      <c r="BF1369" s="89" t="str">
        <f t="shared" si="21"/>
        <v/>
      </c>
    </row>
    <row r="1370" spans="58:58">
      <c r="BF1370" s="89" t="str">
        <f t="shared" si="21"/>
        <v/>
      </c>
    </row>
    <row r="1371" spans="58:58">
      <c r="BF1371" s="89" t="str">
        <f t="shared" si="21"/>
        <v/>
      </c>
    </row>
    <row r="1372" spans="58:58">
      <c r="BF1372" s="89" t="str">
        <f t="shared" si="21"/>
        <v/>
      </c>
    </row>
    <row r="1373" spans="58:58">
      <c r="BF1373" s="89" t="str">
        <f t="shared" si="21"/>
        <v/>
      </c>
    </row>
    <row r="1374" spans="58:58">
      <c r="BF1374" s="89" t="str">
        <f t="shared" si="21"/>
        <v/>
      </c>
    </row>
    <row r="1375" spans="58:58">
      <c r="BF1375" s="89" t="str">
        <f t="shared" si="21"/>
        <v/>
      </c>
    </row>
    <row r="1376" spans="58:58">
      <c r="BF1376" s="89" t="str">
        <f t="shared" si="21"/>
        <v/>
      </c>
    </row>
    <row r="1377" spans="58:58">
      <c r="BF1377" s="89" t="str">
        <f t="shared" si="21"/>
        <v/>
      </c>
    </row>
    <row r="1378" spans="58:58">
      <c r="BF1378" s="89" t="str">
        <f t="shared" si="21"/>
        <v/>
      </c>
    </row>
    <row r="1379" spans="58:58">
      <c r="BF1379" s="89" t="str">
        <f t="shared" si="21"/>
        <v/>
      </c>
    </row>
    <row r="1380" spans="58:58">
      <c r="BF1380" s="89" t="str">
        <f t="shared" si="21"/>
        <v/>
      </c>
    </row>
    <row r="1381" spans="58:58">
      <c r="BF1381" s="89" t="str">
        <f t="shared" si="21"/>
        <v/>
      </c>
    </row>
    <row r="1382" spans="58:58">
      <c r="BF1382" s="89" t="str">
        <f t="shared" si="21"/>
        <v/>
      </c>
    </row>
    <row r="1383" spans="58:58">
      <c r="BF1383" s="89" t="str">
        <f t="shared" si="21"/>
        <v/>
      </c>
    </row>
    <row r="1384" spans="58:58">
      <c r="BF1384" s="89" t="str">
        <f t="shared" si="21"/>
        <v/>
      </c>
    </row>
    <row r="1385" spans="58:58">
      <c r="BF1385" s="89" t="str">
        <f t="shared" si="21"/>
        <v/>
      </c>
    </row>
    <row r="1386" spans="58:58">
      <c r="BF1386" s="89" t="str">
        <f t="shared" si="21"/>
        <v/>
      </c>
    </row>
    <row r="1387" spans="58:58">
      <c r="BF1387" s="89" t="str">
        <f t="shared" si="21"/>
        <v/>
      </c>
    </row>
    <row r="1388" spans="58:58">
      <c r="BF1388" s="89" t="str">
        <f t="shared" si="21"/>
        <v/>
      </c>
    </row>
    <row r="1389" spans="58:58">
      <c r="BF1389" s="89" t="str">
        <f t="shared" si="21"/>
        <v/>
      </c>
    </row>
    <row r="1390" spans="58:58">
      <c r="BF1390" s="89" t="str">
        <f t="shared" si="21"/>
        <v/>
      </c>
    </row>
    <row r="1391" spans="58:58">
      <c r="BF1391" s="89" t="str">
        <f t="shared" si="21"/>
        <v/>
      </c>
    </row>
    <row r="1392" spans="58:58">
      <c r="BF1392" s="89" t="str">
        <f t="shared" si="21"/>
        <v/>
      </c>
    </row>
    <row r="1393" spans="58:58">
      <c r="BF1393" s="89" t="str">
        <f t="shared" si="21"/>
        <v/>
      </c>
    </row>
    <row r="1394" spans="58:58">
      <c r="BF1394" s="89" t="str">
        <f t="shared" si="21"/>
        <v/>
      </c>
    </row>
    <row r="1395" spans="58:58">
      <c r="BF1395" s="89" t="str">
        <f t="shared" si="21"/>
        <v/>
      </c>
    </row>
    <row r="1396" spans="58:58">
      <c r="BF1396" s="89" t="str">
        <f t="shared" si="21"/>
        <v/>
      </c>
    </row>
    <row r="1397" spans="58:58">
      <c r="BF1397" s="89" t="str">
        <f t="shared" si="21"/>
        <v/>
      </c>
    </row>
    <row r="1398" spans="58:58">
      <c r="BF1398" s="89" t="str">
        <f t="shared" si="21"/>
        <v/>
      </c>
    </row>
    <row r="1399" spans="58:58">
      <c r="BF1399" s="89" t="str">
        <f t="shared" si="21"/>
        <v/>
      </c>
    </row>
    <row r="1400" spans="58:58">
      <c r="BF1400" s="89" t="str">
        <f t="shared" si="21"/>
        <v/>
      </c>
    </row>
    <row r="1401" spans="58:58">
      <c r="BF1401" s="89" t="str">
        <f t="shared" si="21"/>
        <v/>
      </c>
    </row>
    <row r="1402" spans="58:58">
      <c r="BF1402" s="89" t="str">
        <f t="shared" si="21"/>
        <v/>
      </c>
    </row>
    <row r="1403" spans="58:58">
      <c r="BF1403" s="89" t="str">
        <f t="shared" si="21"/>
        <v/>
      </c>
    </row>
    <row r="1404" spans="58:58">
      <c r="BF1404" s="89" t="str">
        <f t="shared" si="21"/>
        <v/>
      </c>
    </row>
    <row r="1405" spans="58:58">
      <c r="BF1405" s="89" t="str">
        <f t="shared" si="21"/>
        <v/>
      </c>
    </row>
    <row r="1406" spans="58:58">
      <c r="BF1406" s="89" t="str">
        <f t="shared" si="21"/>
        <v/>
      </c>
    </row>
    <row r="1407" spans="58:58">
      <c r="BF1407" s="89" t="str">
        <f t="shared" si="21"/>
        <v/>
      </c>
    </row>
    <row r="1408" spans="58:58">
      <c r="BF1408" s="89" t="str">
        <f t="shared" si="21"/>
        <v/>
      </c>
    </row>
    <row r="1409" spans="58:58">
      <c r="BF1409" s="89" t="str">
        <f t="shared" si="21"/>
        <v/>
      </c>
    </row>
    <row r="1410" spans="58:58">
      <c r="BF1410" s="89" t="str">
        <f t="shared" si="21"/>
        <v/>
      </c>
    </row>
    <row r="1411" spans="58:58">
      <c r="BF1411" s="89" t="str">
        <f t="shared" si="21"/>
        <v/>
      </c>
    </row>
    <row r="1412" spans="58:58">
      <c r="BF1412" s="89" t="str">
        <f t="shared" si="21"/>
        <v/>
      </c>
    </row>
    <row r="1413" spans="58:58">
      <c r="BF1413" s="89" t="str">
        <f t="shared" si="21"/>
        <v/>
      </c>
    </row>
    <row r="1414" spans="58:58">
      <c r="BF1414" s="89" t="str">
        <f t="shared" ref="BF1414:BF1477" si="22">IF(OR(C1414&lt;&gt;"",AC1414&lt;&gt;"",AD1414&lt;&gt;""),IF(OR(A1414="",B1414="",F1414="",G1414="",H1414="",M1414="",P1414="",S1414="",V1414="",AF1414="",AS1414="",AT1414=""),"T",""),"")</f>
        <v/>
      </c>
    </row>
    <row r="1415" spans="58:58">
      <c r="BF1415" s="89" t="str">
        <f t="shared" si="22"/>
        <v/>
      </c>
    </row>
    <row r="1416" spans="58:58">
      <c r="BF1416" s="89" t="str">
        <f t="shared" si="22"/>
        <v/>
      </c>
    </row>
    <row r="1417" spans="58:58">
      <c r="BF1417" s="89" t="str">
        <f t="shared" si="22"/>
        <v/>
      </c>
    </row>
    <row r="1418" spans="58:58">
      <c r="BF1418" s="89" t="str">
        <f t="shared" si="22"/>
        <v/>
      </c>
    </row>
    <row r="1419" spans="58:58">
      <c r="BF1419" s="89" t="str">
        <f t="shared" si="22"/>
        <v/>
      </c>
    </row>
    <row r="1420" spans="58:58">
      <c r="BF1420" s="89" t="str">
        <f t="shared" si="22"/>
        <v/>
      </c>
    </row>
    <row r="1421" spans="58:58">
      <c r="BF1421" s="89" t="str">
        <f t="shared" si="22"/>
        <v/>
      </c>
    </row>
    <row r="1422" spans="58:58">
      <c r="BF1422" s="89" t="str">
        <f t="shared" si="22"/>
        <v/>
      </c>
    </row>
    <row r="1423" spans="58:58">
      <c r="BF1423" s="89" t="str">
        <f t="shared" si="22"/>
        <v/>
      </c>
    </row>
    <row r="1424" spans="58:58">
      <c r="BF1424" s="89" t="str">
        <f t="shared" si="22"/>
        <v/>
      </c>
    </row>
    <row r="1425" spans="58:58">
      <c r="BF1425" s="89" t="str">
        <f t="shared" si="22"/>
        <v/>
      </c>
    </row>
    <row r="1426" spans="58:58">
      <c r="BF1426" s="89" t="str">
        <f t="shared" si="22"/>
        <v/>
      </c>
    </row>
    <row r="1427" spans="58:58">
      <c r="BF1427" s="89" t="str">
        <f t="shared" si="22"/>
        <v/>
      </c>
    </row>
    <row r="1428" spans="58:58">
      <c r="BF1428" s="89" t="str">
        <f t="shared" si="22"/>
        <v/>
      </c>
    </row>
    <row r="1429" spans="58:58">
      <c r="BF1429" s="89" t="str">
        <f t="shared" si="22"/>
        <v/>
      </c>
    </row>
    <row r="1430" spans="58:58">
      <c r="BF1430" s="89" t="str">
        <f t="shared" si="22"/>
        <v/>
      </c>
    </row>
    <row r="1431" spans="58:58">
      <c r="BF1431" s="89" t="str">
        <f t="shared" si="22"/>
        <v/>
      </c>
    </row>
    <row r="1432" spans="58:58">
      <c r="BF1432" s="89" t="str">
        <f t="shared" si="22"/>
        <v/>
      </c>
    </row>
    <row r="1433" spans="58:58">
      <c r="BF1433" s="89" t="str">
        <f t="shared" si="22"/>
        <v/>
      </c>
    </row>
    <row r="1434" spans="58:58">
      <c r="BF1434" s="89" t="str">
        <f t="shared" si="22"/>
        <v/>
      </c>
    </row>
    <row r="1435" spans="58:58">
      <c r="BF1435" s="89" t="str">
        <f t="shared" si="22"/>
        <v/>
      </c>
    </row>
    <row r="1436" spans="58:58">
      <c r="BF1436" s="89" t="str">
        <f t="shared" si="22"/>
        <v/>
      </c>
    </row>
    <row r="1437" spans="58:58">
      <c r="BF1437" s="89" t="str">
        <f t="shared" si="22"/>
        <v/>
      </c>
    </row>
    <row r="1438" spans="58:58">
      <c r="BF1438" s="89" t="str">
        <f t="shared" si="22"/>
        <v/>
      </c>
    </row>
    <row r="1439" spans="58:58">
      <c r="BF1439" s="89" t="str">
        <f t="shared" si="22"/>
        <v/>
      </c>
    </row>
    <row r="1440" spans="58:58">
      <c r="BF1440" s="89" t="str">
        <f t="shared" si="22"/>
        <v/>
      </c>
    </row>
    <row r="1441" spans="58:58">
      <c r="BF1441" s="89" t="str">
        <f t="shared" si="22"/>
        <v/>
      </c>
    </row>
    <row r="1442" spans="58:58">
      <c r="BF1442" s="89" t="str">
        <f t="shared" si="22"/>
        <v/>
      </c>
    </row>
    <row r="1443" spans="58:58">
      <c r="BF1443" s="89" t="str">
        <f t="shared" si="22"/>
        <v/>
      </c>
    </row>
    <row r="1444" spans="58:58">
      <c r="BF1444" s="89" t="str">
        <f t="shared" si="22"/>
        <v/>
      </c>
    </row>
    <row r="1445" spans="58:58">
      <c r="BF1445" s="89" t="str">
        <f t="shared" si="22"/>
        <v/>
      </c>
    </row>
    <row r="1446" spans="58:58">
      <c r="BF1446" s="89" t="str">
        <f t="shared" si="22"/>
        <v/>
      </c>
    </row>
    <row r="1447" spans="58:58">
      <c r="BF1447" s="89" t="str">
        <f t="shared" si="22"/>
        <v/>
      </c>
    </row>
    <row r="1448" spans="58:58">
      <c r="BF1448" s="89" t="str">
        <f t="shared" si="22"/>
        <v/>
      </c>
    </row>
    <row r="1449" spans="58:58">
      <c r="BF1449" s="89" t="str">
        <f t="shared" si="22"/>
        <v/>
      </c>
    </row>
    <row r="1450" spans="58:58">
      <c r="BF1450" s="89" t="str">
        <f t="shared" si="22"/>
        <v/>
      </c>
    </row>
    <row r="1451" spans="58:58">
      <c r="BF1451" s="89" t="str">
        <f t="shared" si="22"/>
        <v/>
      </c>
    </row>
    <row r="1452" spans="58:58">
      <c r="BF1452" s="89" t="str">
        <f t="shared" si="22"/>
        <v/>
      </c>
    </row>
    <row r="1453" spans="58:58">
      <c r="BF1453" s="89" t="str">
        <f t="shared" si="22"/>
        <v/>
      </c>
    </row>
    <row r="1454" spans="58:58">
      <c r="BF1454" s="89" t="str">
        <f t="shared" si="22"/>
        <v/>
      </c>
    </row>
    <row r="1455" spans="58:58">
      <c r="BF1455" s="89" t="str">
        <f t="shared" si="22"/>
        <v/>
      </c>
    </row>
    <row r="1456" spans="58:58">
      <c r="BF1456" s="89" t="str">
        <f t="shared" si="22"/>
        <v/>
      </c>
    </row>
    <row r="1457" spans="58:58">
      <c r="BF1457" s="89" t="str">
        <f t="shared" si="22"/>
        <v/>
      </c>
    </row>
    <row r="1458" spans="58:58">
      <c r="BF1458" s="89" t="str">
        <f t="shared" si="22"/>
        <v/>
      </c>
    </row>
    <row r="1459" spans="58:58">
      <c r="BF1459" s="89" t="str">
        <f t="shared" si="22"/>
        <v/>
      </c>
    </row>
    <row r="1460" spans="58:58">
      <c r="BF1460" s="89" t="str">
        <f t="shared" si="22"/>
        <v/>
      </c>
    </row>
    <row r="1461" spans="58:58">
      <c r="BF1461" s="89" t="str">
        <f t="shared" si="22"/>
        <v/>
      </c>
    </row>
    <row r="1462" spans="58:58">
      <c r="BF1462" s="89" t="str">
        <f t="shared" si="22"/>
        <v/>
      </c>
    </row>
    <row r="1463" spans="58:58">
      <c r="BF1463" s="89" t="str">
        <f t="shared" si="22"/>
        <v/>
      </c>
    </row>
    <row r="1464" spans="58:58">
      <c r="BF1464" s="89" t="str">
        <f t="shared" si="22"/>
        <v/>
      </c>
    </row>
    <row r="1465" spans="58:58">
      <c r="BF1465" s="89" t="str">
        <f t="shared" si="22"/>
        <v/>
      </c>
    </row>
    <row r="1466" spans="58:58">
      <c r="BF1466" s="89" t="str">
        <f t="shared" si="22"/>
        <v/>
      </c>
    </row>
    <row r="1467" spans="58:58">
      <c r="BF1467" s="89" t="str">
        <f t="shared" si="22"/>
        <v/>
      </c>
    </row>
    <row r="1468" spans="58:58">
      <c r="BF1468" s="89" t="str">
        <f t="shared" si="22"/>
        <v/>
      </c>
    </row>
    <row r="1469" spans="58:58">
      <c r="BF1469" s="89" t="str">
        <f t="shared" si="22"/>
        <v/>
      </c>
    </row>
    <row r="1470" spans="58:58">
      <c r="BF1470" s="89" t="str">
        <f t="shared" si="22"/>
        <v/>
      </c>
    </row>
    <row r="1471" spans="58:58">
      <c r="BF1471" s="89" t="str">
        <f t="shared" si="22"/>
        <v/>
      </c>
    </row>
    <row r="1472" spans="58:58">
      <c r="BF1472" s="89" t="str">
        <f t="shared" si="22"/>
        <v/>
      </c>
    </row>
    <row r="1473" spans="58:58">
      <c r="BF1473" s="89" t="str">
        <f t="shared" si="22"/>
        <v/>
      </c>
    </row>
    <row r="1474" spans="58:58">
      <c r="BF1474" s="89" t="str">
        <f t="shared" si="22"/>
        <v/>
      </c>
    </row>
    <row r="1475" spans="58:58">
      <c r="BF1475" s="89" t="str">
        <f t="shared" si="22"/>
        <v/>
      </c>
    </row>
    <row r="1476" spans="58:58">
      <c r="BF1476" s="89" t="str">
        <f t="shared" si="22"/>
        <v/>
      </c>
    </row>
    <row r="1477" spans="58:58">
      <c r="BF1477" s="89" t="str">
        <f t="shared" si="22"/>
        <v/>
      </c>
    </row>
    <row r="1478" spans="58:58">
      <c r="BF1478" s="89" t="str">
        <f t="shared" ref="BF1478:BF1541" si="23">IF(OR(C1478&lt;&gt;"",AC1478&lt;&gt;"",AD1478&lt;&gt;""),IF(OR(A1478="",B1478="",F1478="",G1478="",H1478="",M1478="",P1478="",S1478="",V1478="",AF1478="",AS1478="",AT1478=""),"T",""),"")</f>
        <v/>
      </c>
    </row>
    <row r="1479" spans="58:58">
      <c r="BF1479" s="89" t="str">
        <f t="shared" si="23"/>
        <v/>
      </c>
    </row>
    <row r="1480" spans="58:58">
      <c r="BF1480" s="89" t="str">
        <f t="shared" si="23"/>
        <v/>
      </c>
    </row>
    <row r="1481" spans="58:58">
      <c r="BF1481" s="89" t="str">
        <f t="shared" si="23"/>
        <v/>
      </c>
    </row>
    <row r="1482" spans="58:58">
      <c r="BF1482" s="89" t="str">
        <f t="shared" si="23"/>
        <v/>
      </c>
    </row>
    <row r="1483" spans="58:58">
      <c r="BF1483" s="89" t="str">
        <f t="shared" si="23"/>
        <v/>
      </c>
    </row>
    <row r="1484" spans="58:58">
      <c r="BF1484" s="89" t="str">
        <f t="shared" si="23"/>
        <v/>
      </c>
    </row>
    <row r="1485" spans="58:58">
      <c r="BF1485" s="89" t="str">
        <f t="shared" si="23"/>
        <v/>
      </c>
    </row>
    <row r="1486" spans="58:58">
      <c r="BF1486" s="89" t="str">
        <f t="shared" si="23"/>
        <v/>
      </c>
    </row>
    <row r="1487" spans="58:58">
      <c r="BF1487" s="89" t="str">
        <f t="shared" si="23"/>
        <v/>
      </c>
    </row>
    <row r="1488" spans="58:58">
      <c r="BF1488" s="89" t="str">
        <f t="shared" si="23"/>
        <v/>
      </c>
    </row>
    <row r="1489" spans="58:58">
      <c r="BF1489" s="89" t="str">
        <f t="shared" si="23"/>
        <v/>
      </c>
    </row>
    <row r="1490" spans="58:58">
      <c r="BF1490" s="89" t="str">
        <f t="shared" si="23"/>
        <v/>
      </c>
    </row>
    <row r="1491" spans="58:58">
      <c r="BF1491" s="89" t="str">
        <f t="shared" si="23"/>
        <v/>
      </c>
    </row>
    <row r="1492" spans="58:58">
      <c r="BF1492" s="89" t="str">
        <f t="shared" si="23"/>
        <v/>
      </c>
    </row>
    <row r="1493" spans="58:58">
      <c r="BF1493" s="89" t="str">
        <f t="shared" si="23"/>
        <v/>
      </c>
    </row>
    <row r="1494" spans="58:58">
      <c r="BF1494" s="89" t="str">
        <f t="shared" si="23"/>
        <v/>
      </c>
    </row>
    <row r="1495" spans="58:58">
      <c r="BF1495" s="89" t="str">
        <f t="shared" si="23"/>
        <v/>
      </c>
    </row>
    <row r="1496" spans="58:58">
      <c r="BF1496" s="89" t="str">
        <f t="shared" si="23"/>
        <v/>
      </c>
    </row>
    <row r="1497" spans="58:58">
      <c r="BF1497" s="89" t="str">
        <f t="shared" si="23"/>
        <v/>
      </c>
    </row>
    <row r="1498" spans="58:58">
      <c r="BF1498" s="89" t="str">
        <f t="shared" si="23"/>
        <v/>
      </c>
    </row>
    <row r="1499" spans="58:58">
      <c r="BF1499" s="89" t="str">
        <f t="shared" si="23"/>
        <v/>
      </c>
    </row>
    <row r="1500" spans="58:58">
      <c r="BF1500" s="89" t="str">
        <f t="shared" si="23"/>
        <v/>
      </c>
    </row>
    <row r="1501" spans="58:58">
      <c r="BF1501" s="89" t="str">
        <f t="shared" si="23"/>
        <v/>
      </c>
    </row>
    <row r="1502" spans="58:58">
      <c r="BF1502" s="89" t="str">
        <f t="shared" si="23"/>
        <v/>
      </c>
    </row>
    <row r="1503" spans="58:58">
      <c r="BF1503" s="89" t="str">
        <f t="shared" si="23"/>
        <v/>
      </c>
    </row>
    <row r="1504" spans="58:58">
      <c r="BF1504" s="89" t="str">
        <f t="shared" si="23"/>
        <v/>
      </c>
    </row>
    <row r="1505" spans="58:58">
      <c r="BF1505" s="89" t="str">
        <f t="shared" si="23"/>
        <v/>
      </c>
    </row>
    <row r="1506" spans="58:58">
      <c r="BF1506" s="89" t="str">
        <f t="shared" si="23"/>
        <v/>
      </c>
    </row>
    <row r="1507" spans="58:58">
      <c r="BF1507" s="89" t="str">
        <f t="shared" si="23"/>
        <v/>
      </c>
    </row>
    <row r="1508" spans="58:58">
      <c r="BF1508" s="89" t="str">
        <f t="shared" si="23"/>
        <v/>
      </c>
    </row>
    <row r="1509" spans="58:58">
      <c r="BF1509" s="89" t="str">
        <f t="shared" si="23"/>
        <v/>
      </c>
    </row>
    <row r="1510" spans="58:58">
      <c r="BF1510" s="89" t="str">
        <f t="shared" si="23"/>
        <v/>
      </c>
    </row>
    <row r="1511" spans="58:58">
      <c r="BF1511" s="89" t="str">
        <f t="shared" si="23"/>
        <v/>
      </c>
    </row>
    <row r="1512" spans="58:58">
      <c r="BF1512" s="89" t="str">
        <f t="shared" si="23"/>
        <v/>
      </c>
    </row>
    <row r="1513" spans="58:58">
      <c r="BF1513" s="89" t="str">
        <f t="shared" si="23"/>
        <v/>
      </c>
    </row>
    <row r="1514" spans="58:58">
      <c r="BF1514" s="89" t="str">
        <f t="shared" si="23"/>
        <v/>
      </c>
    </row>
    <row r="1515" spans="58:58">
      <c r="BF1515" s="89" t="str">
        <f t="shared" si="23"/>
        <v/>
      </c>
    </row>
    <row r="1516" spans="58:58">
      <c r="BF1516" s="89" t="str">
        <f t="shared" si="23"/>
        <v/>
      </c>
    </row>
    <row r="1517" spans="58:58">
      <c r="BF1517" s="89" t="str">
        <f t="shared" si="23"/>
        <v/>
      </c>
    </row>
    <row r="1518" spans="58:58">
      <c r="BF1518" s="89" t="str">
        <f t="shared" si="23"/>
        <v/>
      </c>
    </row>
    <row r="1519" spans="58:58">
      <c r="BF1519" s="89" t="str">
        <f t="shared" si="23"/>
        <v/>
      </c>
    </row>
    <row r="1520" spans="58:58">
      <c r="BF1520" s="89" t="str">
        <f t="shared" si="23"/>
        <v/>
      </c>
    </row>
    <row r="1521" spans="58:58">
      <c r="BF1521" s="89" t="str">
        <f t="shared" si="23"/>
        <v/>
      </c>
    </row>
    <row r="1522" spans="58:58">
      <c r="BF1522" s="89" t="str">
        <f t="shared" si="23"/>
        <v/>
      </c>
    </row>
    <row r="1523" spans="58:58">
      <c r="BF1523" s="89" t="str">
        <f t="shared" si="23"/>
        <v/>
      </c>
    </row>
    <row r="1524" spans="58:58">
      <c r="BF1524" s="89" t="str">
        <f t="shared" si="23"/>
        <v/>
      </c>
    </row>
    <row r="1525" spans="58:58">
      <c r="BF1525" s="89" t="str">
        <f t="shared" si="23"/>
        <v/>
      </c>
    </row>
    <row r="1526" spans="58:58">
      <c r="BF1526" s="89" t="str">
        <f t="shared" si="23"/>
        <v/>
      </c>
    </row>
    <row r="1527" spans="58:58">
      <c r="BF1527" s="89" t="str">
        <f t="shared" si="23"/>
        <v/>
      </c>
    </row>
    <row r="1528" spans="58:58">
      <c r="BF1528" s="89" t="str">
        <f t="shared" si="23"/>
        <v/>
      </c>
    </row>
    <row r="1529" spans="58:58">
      <c r="BF1529" s="89" t="str">
        <f t="shared" si="23"/>
        <v/>
      </c>
    </row>
    <row r="1530" spans="58:58">
      <c r="BF1530" s="89" t="str">
        <f t="shared" si="23"/>
        <v/>
      </c>
    </row>
    <row r="1531" spans="58:58">
      <c r="BF1531" s="89" t="str">
        <f t="shared" si="23"/>
        <v/>
      </c>
    </row>
    <row r="1532" spans="58:58">
      <c r="BF1532" s="89" t="str">
        <f t="shared" si="23"/>
        <v/>
      </c>
    </row>
    <row r="1533" spans="58:58">
      <c r="BF1533" s="89" t="str">
        <f t="shared" si="23"/>
        <v/>
      </c>
    </row>
    <row r="1534" spans="58:58">
      <c r="BF1534" s="89" t="str">
        <f t="shared" si="23"/>
        <v/>
      </c>
    </row>
    <row r="1535" spans="58:58">
      <c r="BF1535" s="89" t="str">
        <f t="shared" si="23"/>
        <v/>
      </c>
    </row>
    <row r="1536" spans="58:58">
      <c r="BF1536" s="89" t="str">
        <f t="shared" si="23"/>
        <v/>
      </c>
    </row>
    <row r="1537" spans="58:58">
      <c r="BF1537" s="89" t="str">
        <f t="shared" si="23"/>
        <v/>
      </c>
    </row>
    <row r="1538" spans="58:58">
      <c r="BF1538" s="89" t="str">
        <f t="shared" si="23"/>
        <v/>
      </c>
    </row>
    <row r="1539" spans="58:58">
      <c r="BF1539" s="89" t="str">
        <f t="shared" si="23"/>
        <v/>
      </c>
    </row>
    <row r="1540" spans="58:58">
      <c r="BF1540" s="89" t="str">
        <f t="shared" si="23"/>
        <v/>
      </c>
    </row>
    <row r="1541" spans="58:58">
      <c r="BF1541" s="89" t="str">
        <f t="shared" si="23"/>
        <v/>
      </c>
    </row>
    <row r="1542" spans="58:58">
      <c r="BF1542" s="89" t="str">
        <f t="shared" ref="BF1542:BF1605" si="24">IF(OR(C1542&lt;&gt;"",AC1542&lt;&gt;"",AD1542&lt;&gt;""),IF(OR(A1542="",B1542="",F1542="",G1542="",H1542="",M1542="",P1542="",S1542="",V1542="",AF1542="",AS1542="",AT1542=""),"T",""),"")</f>
        <v/>
      </c>
    </row>
    <row r="1543" spans="58:58">
      <c r="BF1543" s="89" t="str">
        <f t="shared" si="24"/>
        <v/>
      </c>
    </row>
    <row r="1544" spans="58:58">
      <c r="BF1544" s="89" t="str">
        <f t="shared" si="24"/>
        <v/>
      </c>
    </row>
    <row r="1545" spans="58:58">
      <c r="BF1545" s="89" t="str">
        <f t="shared" si="24"/>
        <v/>
      </c>
    </row>
    <row r="1546" spans="58:58">
      <c r="BF1546" s="89" t="str">
        <f t="shared" si="24"/>
        <v/>
      </c>
    </row>
    <row r="1547" spans="58:58">
      <c r="BF1547" s="89" t="str">
        <f t="shared" si="24"/>
        <v/>
      </c>
    </row>
    <row r="1548" spans="58:58">
      <c r="BF1548" s="89" t="str">
        <f t="shared" si="24"/>
        <v/>
      </c>
    </row>
    <row r="1549" spans="58:58">
      <c r="BF1549" s="89" t="str">
        <f t="shared" si="24"/>
        <v/>
      </c>
    </row>
    <row r="1550" spans="58:58">
      <c r="BF1550" s="89" t="str">
        <f t="shared" si="24"/>
        <v/>
      </c>
    </row>
    <row r="1551" spans="58:58">
      <c r="BF1551" s="89" t="str">
        <f t="shared" si="24"/>
        <v/>
      </c>
    </row>
    <row r="1552" spans="58:58">
      <c r="BF1552" s="89" t="str">
        <f t="shared" si="24"/>
        <v/>
      </c>
    </row>
    <row r="1553" spans="58:58">
      <c r="BF1553" s="89" t="str">
        <f t="shared" si="24"/>
        <v/>
      </c>
    </row>
    <row r="1554" spans="58:58">
      <c r="BF1554" s="89" t="str">
        <f t="shared" si="24"/>
        <v/>
      </c>
    </row>
    <row r="1555" spans="58:58">
      <c r="BF1555" s="89" t="str">
        <f t="shared" si="24"/>
        <v/>
      </c>
    </row>
    <row r="1556" spans="58:58">
      <c r="BF1556" s="89" t="str">
        <f t="shared" si="24"/>
        <v/>
      </c>
    </row>
    <row r="1557" spans="58:58">
      <c r="BF1557" s="89" t="str">
        <f t="shared" si="24"/>
        <v/>
      </c>
    </row>
    <row r="1558" spans="58:58">
      <c r="BF1558" s="89" t="str">
        <f t="shared" si="24"/>
        <v/>
      </c>
    </row>
    <row r="1559" spans="58:58">
      <c r="BF1559" s="89" t="str">
        <f t="shared" si="24"/>
        <v/>
      </c>
    </row>
    <row r="1560" spans="58:58">
      <c r="BF1560" s="89" t="str">
        <f t="shared" si="24"/>
        <v/>
      </c>
    </row>
    <row r="1561" spans="58:58">
      <c r="BF1561" s="89" t="str">
        <f t="shared" si="24"/>
        <v/>
      </c>
    </row>
    <row r="1562" spans="58:58">
      <c r="BF1562" s="89" t="str">
        <f t="shared" si="24"/>
        <v/>
      </c>
    </row>
    <row r="1563" spans="58:58">
      <c r="BF1563" s="89" t="str">
        <f t="shared" si="24"/>
        <v/>
      </c>
    </row>
    <row r="1564" spans="58:58">
      <c r="BF1564" s="89" t="str">
        <f t="shared" si="24"/>
        <v/>
      </c>
    </row>
    <row r="1565" spans="58:58">
      <c r="BF1565" s="89" t="str">
        <f t="shared" si="24"/>
        <v/>
      </c>
    </row>
    <row r="1566" spans="58:58">
      <c r="BF1566" s="89" t="str">
        <f t="shared" si="24"/>
        <v/>
      </c>
    </row>
    <row r="1567" spans="58:58">
      <c r="BF1567" s="89" t="str">
        <f t="shared" si="24"/>
        <v/>
      </c>
    </row>
    <row r="1568" spans="58:58">
      <c r="BF1568" s="89" t="str">
        <f t="shared" si="24"/>
        <v/>
      </c>
    </row>
    <row r="1569" spans="58:58">
      <c r="BF1569" s="89" t="str">
        <f t="shared" si="24"/>
        <v/>
      </c>
    </row>
    <row r="1570" spans="58:58">
      <c r="BF1570" s="89" t="str">
        <f t="shared" si="24"/>
        <v/>
      </c>
    </row>
    <row r="1571" spans="58:58">
      <c r="BF1571" s="89" t="str">
        <f t="shared" si="24"/>
        <v/>
      </c>
    </row>
    <row r="1572" spans="58:58">
      <c r="BF1572" s="89" t="str">
        <f t="shared" si="24"/>
        <v/>
      </c>
    </row>
    <row r="1573" spans="58:58">
      <c r="BF1573" s="89" t="str">
        <f t="shared" si="24"/>
        <v/>
      </c>
    </row>
    <row r="1574" spans="58:58">
      <c r="BF1574" s="89" t="str">
        <f t="shared" si="24"/>
        <v/>
      </c>
    </row>
    <row r="1575" spans="58:58">
      <c r="BF1575" s="89" t="str">
        <f t="shared" si="24"/>
        <v/>
      </c>
    </row>
    <row r="1576" spans="58:58">
      <c r="BF1576" s="89" t="str">
        <f t="shared" si="24"/>
        <v/>
      </c>
    </row>
    <row r="1577" spans="58:58">
      <c r="BF1577" s="89" t="str">
        <f t="shared" si="24"/>
        <v/>
      </c>
    </row>
    <row r="1578" spans="58:58">
      <c r="BF1578" s="89" t="str">
        <f t="shared" si="24"/>
        <v/>
      </c>
    </row>
    <row r="1579" spans="58:58">
      <c r="BF1579" s="89" t="str">
        <f t="shared" si="24"/>
        <v/>
      </c>
    </row>
    <row r="1580" spans="58:58">
      <c r="BF1580" s="89" t="str">
        <f t="shared" si="24"/>
        <v/>
      </c>
    </row>
    <row r="1581" spans="58:58">
      <c r="BF1581" s="89" t="str">
        <f t="shared" si="24"/>
        <v/>
      </c>
    </row>
    <row r="1582" spans="58:58">
      <c r="BF1582" s="89" t="str">
        <f t="shared" si="24"/>
        <v/>
      </c>
    </row>
    <row r="1583" spans="58:58">
      <c r="BF1583" s="89" t="str">
        <f t="shared" si="24"/>
        <v/>
      </c>
    </row>
    <row r="1584" spans="58:58">
      <c r="BF1584" s="89" t="str">
        <f t="shared" si="24"/>
        <v/>
      </c>
    </row>
    <row r="1585" spans="58:58">
      <c r="BF1585" s="89" t="str">
        <f t="shared" si="24"/>
        <v/>
      </c>
    </row>
    <row r="1586" spans="58:58">
      <c r="BF1586" s="89" t="str">
        <f t="shared" si="24"/>
        <v/>
      </c>
    </row>
    <row r="1587" spans="58:58">
      <c r="BF1587" s="89" t="str">
        <f t="shared" si="24"/>
        <v/>
      </c>
    </row>
    <row r="1588" spans="58:58">
      <c r="BF1588" s="89" t="str">
        <f t="shared" si="24"/>
        <v/>
      </c>
    </row>
    <row r="1589" spans="58:58">
      <c r="BF1589" s="89" t="str">
        <f t="shared" si="24"/>
        <v/>
      </c>
    </row>
    <row r="1590" spans="58:58">
      <c r="BF1590" s="89" t="str">
        <f t="shared" si="24"/>
        <v/>
      </c>
    </row>
    <row r="1591" spans="58:58">
      <c r="BF1591" s="89" t="str">
        <f t="shared" si="24"/>
        <v/>
      </c>
    </row>
    <row r="1592" spans="58:58">
      <c r="BF1592" s="89" t="str">
        <f t="shared" si="24"/>
        <v/>
      </c>
    </row>
    <row r="1593" spans="58:58">
      <c r="BF1593" s="89" t="str">
        <f t="shared" si="24"/>
        <v/>
      </c>
    </row>
    <row r="1594" spans="58:58">
      <c r="BF1594" s="89" t="str">
        <f t="shared" si="24"/>
        <v/>
      </c>
    </row>
    <row r="1595" spans="58:58">
      <c r="BF1595" s="89" t="str">
        <f t="shared" si="24"/>
        <v/>
      </c>
    </row>
    <row r="1596" spans="58:58">
      <c r="BF1596" s="89" t="str">
        <f t="shared" si="24"/>
        <v/>
      </c>
    </row>
    <row r="1597" spans="58:58">
      <c r="BF1597" s="89" t="str">
        <f t="shared" si="24"/>
        <v/>
      </c>
    </row>
    <row r="1598" spans="58:58">
      <c r="BF1598" s="89" t="str">
        <f t="shared" si="24"/>
        <v/>
      </c>
    </row>
    <row r="1599" spans="58:58">
      <c r="BF1599" s="89" t="str">
        <f t="shared" si="24"/>
        <v/>
      </c>
    </row>
    <row r="1600" spans="58:58">
      <c r="BF1600" s="89" t="str">
        <f t="shared" si="24"/>
        <v/>
      </c>
    </row>
    <row r="1601" spans="58:58">
      <c r="BF1601" s="89" t="str">
        <f t="shared" si="24"/>
        <v/>
      </c>
    </row>
    <row r="1602" spans="58:58">
      <c r="BF1602" s="89" t="str">
        <f t="shared" si="24"/>
        <v/>
      </c>
    </row>
    <row r="1603" spans="58:58">
      <c r="BF1603" s="89" t="str">
        <f t="shared" si="24"/>
        <v/>
      </c>
    </row>
    <row r="1604" spans="58:58">
      <c r="BF1604" s="89" t="str">
        <f t="shared" si="24"/>
        <v/>
      </c>
    </row>
    <row r="1605" spans="58:58">
      <c r="BF1605" s="89" t="str">
        <f t="shared" si="24"/>
        <v/>
      </c>
    </row>
    <row r="1606" spans="58:58">
      <c r="BF1606" s="89" t="str">
        <f t="shared" ref="BF1606:BF1669" si="25">IF(OR(C1606&lt;&gt;"",AC1606&lt;&gt;"",AD1606&lt;&gt;""),IF(OR(A1606="",B1606="",F1606="",G1606="",H1606="",M1606="",P1606="",S1606="",V1606="",AF1606="",AS1606="",AT1606=""),"T",""),"")</f>
        <v/>
      </c>
    </row>
    <row r="1607" spans="58:58">
      <c r="BF1607" s="89" t="str">
        <f t="shared" si="25"/>
        <v/>
      </c>
    </row>
    <row r="1608" spans="58:58">
      <c r="BF1608" s="89" t="str">
        <f t="shared" si="25"/>
        <v/>
      </c>
    </row>
    <row r="1609" spans="58:58">
      <c r="BF1609" s="89" t="str">
        <f t="shared" si="25"/>
        <v/>
      </c>
    </row>
    <row r="1610" spans="58:58">
      <c r="BF1610" s="89" t="str">
        <f t="shared" si="25"/>
        <v/>
      </c>
    </row>
    <row r="1611" spans="58:58">
      <c r="BF1611" s="89" t="str">
        <f t="shared" si="25"/>
        <v/>
      </c>
    </row>
    <row r="1612" spans="58:58">
      <c r="BF1612" s="89" t="str">
        <f t="shared" si="25"/>
        <v/>
      </c>
    </row>
    <row r="1613" spans="58:58">
      <c r="BF1613" s="89" t="str">
        <f t="shared" si="25"/>
        <v/>
      </c>
    </row>
    <row r="1614" spans="58:58">
      <c r="BF1614" s="89" t="str">
        <f t="shared" si="25"/>
        <v/>
      </c>
    </row>
    <row r="1615" spans="58:58">
      <c r="BF1615" s="89" t="str">
        <f t="shared" si="25"/>
        <v/>
      </c>
    </row>
    <row r="1616" spans="58:58">
      <c r="BF1616" s="89" t="str">
        <f t="shared" si="25"/>
        <v/>
      </c>
    </row>
    <row r="1617" spans="58:58">
      <c r="BF1617" s="89" t="str">
        <f t="shared" si="25"/>
        <v/>
      </c>
    </row>
    <row r="1618" spans="58:58">
      <c r="BF1618" s="89" t="str">
        <f t="shared" si="25"/>
        <v/>
      </c>
    </row>
    <row r="1619" spans="58:58">
      <c r="BF1619" s="89" t="str">
        <f t="shared" si="25"/>
        <v/>
      </c>
    </row>
    <row r="1620" spans="58:58">
      <c r="BF1620" s="89" t="str">
        <f t="shared" si="25"/>
        <v/>
      </c>
    </row>
    <row r="1621" spans="58:58">
      <c r="BF1621" s="89" t="str">
        <f t="shared" si="25"/>
        <v/>
      </c>
    </row>
    <row r="1622" spans="58:58">
      <c r="BF1622" s="89" t="str">
        <f t="shared" si="25"/>
        <v/>
      </c>
    </row>
    <row r="1623" spans="58:58">
      <c r="BF1623" s="89" t="str">
        <f t="shared" si="25"/>
        <v/>
      </c>
    </row>
    <row r="1624" spans="58:58">
      <c r="BF1624" s="89" t="str">
        <f t="shared" si="25"/>
        <v/>
      </c>
    </row>
    <row r="1625" spans="58:58">
      <c r="BF1625" s="89" t="str">
        <f t="shared" si="25"/>
        <v/>
      </c>
    </row>
    <row r="1626" spans="58:58">
      <c r="BF1626" s="89" t="str">
        <f t="shared" si="25"/>
        <v/>
      </c>
    </row>
    <row r="1627" spans="58:58">
      <c r="BF1627" s="89" t="str">
        <f t="shared" si="25"/>
        <v/>
      </c>
    </row>
    <row r="1628" spans="58:58">
      <c r="BF1628" s="89" t="str">
        <f t="shared" si="25"/>
        <v/>
      </c>
    </row>
    <row r="1629" spans="58:58">
      <c r="BF1629" s="89" t="str">
        <f t="shared" si="25"/>
        <v/>
      </c>
    </row>
    <row r="1630" spans="58:58">
      <c r="BF1630" s="89" t="str">
        <f t="shared" si="25"/>
        <v/>
      </c>
    </row>
    <row r="1631" spans="58:58">
      <c r="BF1631" s="89" t="str">
        <f t="shared" si="25"/>
        <v/>
      </c>
    </row>
    <row r="1632" spans="58:58">
      <c r="BF1632" s="89" t="str">
        <f t="shared" si="25"/>
        <v/>
      </c>
    </row>
    <row r="1633" spans="58:58">
      <c r="BF1633" s="89" t="str">
        <f t="shared" si="25"/>
        <v/>
      </c>
    </row>
    <row r="1634" spans="58:58">
      <c r="BF1634" s="89" t="str">
        <f t="shared" si="25"/>
        <v/>
      </c>
    </row>
    <row r="1635" spans="58:58">
      <c r="BF1635" s="89" t="str">
        <f t="shared" si="25"/>
        <v/>
      </c>
    </row>
    <row r="1636" spans="58:58">
      <c r="BF1636" s="89" t="str">
        <f t="shared" si="25"/>
        <v/>
      </c>
    </row>
    <row r="1637" spans="58:58">
      <c r="BF1637" s="89" t="str">
        <f t="shared" si="25"/>
        <v/>
      </c>
    </row>
    <row r="1638" spans="58:58">
      <c r="BF1638" s="89" t="str">
        <f t="shared" si="25"/>
        <v/>
      </c>
    </row>
    <row r="1639" spans="58:58">
      <c r="BF1639" s="89" t="str">
        <f t="shared" si="25"/>
        <v/>
      </c>
    </row>
    <row r="1640" spans="58:58">
      <c r="BF1640" s="89" t="str">
        <f t="shared" si="25"/>
        <v/>
      </c>
    </row>
    <row r="1641" spans="58:58">
      <c r="BF1641" s="89" t="str">
        <f t="shared" si="25"/>
        <v/>
      </c>
    </row>
    <row r="1642" spans="58:58">
      <c r="BF1642" s="89" t="str">
        <f t="shared" si="25"/>
        <v/>
      </c>
    </row>
    <row r="1643" spans="58:58">
      <c r="BF1643" s="89" t="str">
        <f t="shared" si="25"/>
        <v/>
      </c>
    </row>
    <row r="1644" spans="58:58">
      <c r="BF1644" s="89" t="str">
        <f t="shared" si="25"/>
        <v/>
      </c>
    </row>
    <row r="1645" spans="58:58">
      <c r="BF1645" s="89" t="str">
        <f t="shared" si="25"/>
        <v/>
      </c>
    </row>
    <row r="1646" spans="58:58">
      <c r="BF1646" s="89" t="str">
        <f t="shared" si="25"/>
        <v/>
      </c>
    </row>
    <row r="1647" spans="58:58">
      <c r="BF1647" s="89" t="str">
        <f t="shared" si="25"/>
        <v/>
      </c>
    </row>
    <row r="1648" spans="58:58">
      <c r="BF1648" s="89" t="str">
        <f t="shared" si="25"/>
        <v/>
      </c>
    </row>
    <row r="1649" spans="58:58">
      <c r="BF1649" s="89" t="str">
        <f t="shared" si="25"/>
        <v/>
      </c>
    </row>
    <row r="1650" spans="58:58">
      <c r="BF1650" s="89" t="str">
        <f t="shared" si="25"/>
        <v/>
      </c>
    </row>
    <row r="1651" spans="58:58">
      <c r="BF1651" s="89" t="str">
        <f t="shared" si="25"/>
        <v/>
      </c>
    </row>
    <row r="1652" spans="58:58">
      <c r="BF1652" s="89" t="str">
        <f t="shared" si="25"/>
        <v/>
      </c>
    </row>
    <row r="1653" spans="58:58">
      <c r="BF1653" s="89" t="str">
        <f t="shared" si="25"/>
        <v/>
      </c>
    </row>
    <row r="1654" spans="58:58">
      <c r="BF1654" s="89" t="str">
        <f t="shared" si="25"/>
        <v/>
      </c>
    </row>
    <row r="1655" spans="58:58">
      <c r="BF1655" s="89" t="str">
        <f t="shared" si="25"/>
        <v/>
      </c>
    </row>
    <row r="1656" spans="58:58">
      <c r="BF1656" s="89" t="str">
        <f t="shared" si="25"/>
        <v/>
      </c>
    </row>
    <row r="1657" spans="58:58">
      <c r="BF1657" s="89" t="str">
        <f t="shared" si="25"/>
        <v/>
      </c>
    </row>
    <row r="1658" spans="58:58">
      <c r="BF1658" s="89" t="str">
        <f t="shared" si="25"/>
        <v/>
      </c>
    </row>
    <row r="1659" spans="58:58">
      <c r="BF1659" s="89" t="str">
        <f t="shared" si="25"/>
        <v/>
      </c>
    </row>
    <row r="1660" spans="58:58">
      <c r="BF1660" s="89" t="str">
        <f t="shared" si="25"/>
        <v/>
      </c>
    </row>
    <row r="1661" spans="58:58">
      <c r="BF1661" s="89" t="str">
        <f t="shared" si="25"/>
        <v/>
      </c>
    </row>
    <row r="1662" spans="58:58">
      <c r="BF1662" s="89" t="str">
        <f t="shared" si="25"/>
        <v/>
      </c>
    </row>
    <row r="1663" spans="58:58">
      <c r="BF1663" s="89" t="str">
        <f t="shared" si="25"/>
        <v/>
      </c>
    </row>
    <row r="1664" spans="58:58">
      <c r="BF1664" s="89" t="str">
        <f t="shared" si="25"/>
        <v/>
      </c>
    </row>
    <row r="1665" spans="58:58">
      <c r="BF1665" s="89" t="str">
        <f t="shared" si="25"/>
        <v/>
      </c>
    </row>
    <row r="1666" spans="58:58">
      <c r="BF1666" s="89" t="str">
        <f t="shared" si="25"/>
        <v/>
      </c>
    </row>
    <row r="1667" spans="58:58">
      <c r="BF1667" s="89" t="str">
        <f t="shared" si="25"/>
        <v/>
      </c>
    </row>
    <row r="1668" spans="58:58">
      <c r="BF1668" s="89" t="str">
        <f t="shared" si="25"/>
        <v/>
      </c>
    </row>
    <row r="1669" spans="58:58">
      <c r="BF1669" s="89" t="str">
        <f t="shared" si="25"/>
        <v/>
      </c>
    </row>
    <row r="1670" spans="58:58">
      <c r="BF1670" s="89" t="str">
        <f t="shared" ref="BF1670:BF1733" si="26">IF(OR(C1670&lt;&gt;"",AC1670&lt;&gt;"",AD1670&lt;&gt;""),IF(OR(A1670="",B1670="",F1670="",G1670="",H1670="",M1670="",P1670="",S1670="",V1670="",AF1670="",AS1670="",AT1670=""),"T",""),"")</f>
        <v/>
      </c>
    </row>
    <row r="1671" spans="58:58">
      <c r="BF1671" s="89" t="str">
        <f t="shared" si="26"/>
        <v/>
      </c>
    </row>
    <row r="1672" spans="58:58">
      <c r="BF1672" s="89" t="str">
        <f t="shared" si="26"/>
        <v/>
      </c>
    </row>
    <row r="1673" spans="58:58">
      <c r="BF1673" s="89" t="str">
        <f t="shared" si="26"/>
        <v/>
      </c>
    </row>
    <row r="1674" spans="58:58">
      <c r="BF1674" s="89" t="str">
        <f t="shared" si="26"/>
        <v/>
      </c>
    </row>
    <row r="1675" spans="58:58">
      <c r="BF1675" s="89" t="str">
        <f t="shared" si="26"/>
        <v/>
      </c>
    </row>
    <row r="1676" spans="58:58">
      <c r="BF1676" s="89" t="str">
        <f t="shared" si="26"/>
        <v/>
      </c>
    </row>
    <row r="1677" spans="58:58">
      <c r="BF1677" s="89" t="str">
        <f t="shared" si="26"/>
        <v/>
      </c>
    </row>
    <row r="1678" spans="58:58">
      <c r="BF1678" s="89" t="str">
        <f t="shared" si="26"/>
        <v/>
      </c>
    </row>
    <row r="1679" spans="58:58">
      <c r="BF1679" s="89" t="str">
        <f t="shared" si="26"/>
        <v/>
      </c>
    </row>
    <row r="1680" spans="58:58">
      <c r="BF1680" s="89" t="str">
        <f t="shared" si="26"/>
        <v/>
      </c>
    </row>
    <row r="1681" spans="58:58">
      <c r="BF1681" s="89" t="str">
        <f t="shared" si="26"/>
        <v/>
      </c>
    </row>
    <row r="1682" spans="58:58">
      <c r="BF1682" s="89" t="str">
        <f t="shared" si="26"/>
        <v/>
      </c>
    </row>
    <row r="1683" spans="58:58">
      <c r="BF1683" s="89" t="str">
        <f t="shared" si="26"/>
        <v/>
      </c>
    </row>
    <row r="1684" spans="58:58">
      <c r="BF1684" s="89" t="str">
        <f t="shared" si="26"/>
        <v/>
      </c>
    </row>
    <row r="1685" spans="58:58">
      <c r="BF1685" s="89" t="str">
        <f t="shared" si="26"/>
        <v/>
      </c>
    </row>
    <row r="1686" spans="58:58">
      <c r="BF1686" s="89" t="str">
        <f t="shared" si="26"/>
        <v/>
      </c>
    </row>
    <row r="1687" spans="58:58">
      <c r="BF1687" s="89" t="str">
        <f t="shared" si="26"/>
        <v/>
      </c>
    </row>
    <row r="1688" spans="58:58">
      <c r="BF1688" s="89" t="str">
        <f t="shared" si="26"/>
        <v/>
      </c>
    </row>
    <row r="1689" spans="58:58">
      <c r="BF1689" s="89" t="str">
        <f t="shared" si="26"/>
        <v/>
      </c>
    </row>
    <row r="1690" spans="58:58">
      <c r="BF1690" s="89" t="str">
        <f t="shared" si="26"/>
        <v/>
      </c>
    </row>
    <row r="1691" spans="58:58">
      <c r="BF1691" s="89" t="str">
        <f t="shared" si="26"/>
        <v/>
      </c>
    </row>
    <row r="1692" spans="58:58">
      <c r="BF1692" s="89" t="str">
        <f t="shared" si="26"/>
        <v/>
      </c>
    </row>
    <row r="1693" spans="58:58">
      <c r="BF1693" s="89" t="str">
        <f t="shared" si="26"/>
        <v/>
      </c>
    </row>
    <row r="1694" spans="58:58">
      <c r="BF1694" s="89" t="str">
        <f t="shared" si="26"/>
        <v/>
      </c>
    </row>
    <row r="1695" spans="58:58">
      <c r="BF1695" s="89" t="str">
        <f t="shared" si="26"/>
        <v/>
      </c>
    </row>
    <row r="1696" spans="58:58">
      <c r="BF1696" s="89" t="str">
        <f t="shared" si="26"/>
        <v/>
      </c>
    </row>
    <row r="1697" spans="58:58">
      <c r="BF1697" s="89" t="str">
        <f t="shared" si="26"/>
        <v/>
      </c>
    </row>
    <row r="1698" spans="58:58">
      <c r="BF1698" s="89" t="str">
        <f t="shared" si="26"/>
        <v/>
      </c>
    </row>
    <row r="1699" spans="58:58">
      <c r="BF1699" s="89" t="str">
        <f t="shared" si="26"/>
        <v/>
      </c>
    </row>
    <row r="1700" spans="58:58">
      <c r="BF1700" s="89" t="str">
        <f t="shared" si="26"/>
        <v/>
      </c>
    </row>
    <row r="1701" spans="58:58">
      <c r="BF1701" s="89" t="str">
        <f t="shared" si="26"/>
        <v/>
      </c>
    </row>
    <row r="1702" spans="58:58">
      <c r="BF1702" s="89" t="str">
        <f t="shared" si="26"/>
        <v/>
      </c>
    </row>
    <row r="1703" spans="58:58">
      <c r="BF1703" s="89" t="str">
        <f t="shared" si="26"/>
        <v/>
      </c>
    </row>
    <row r="1704" spans="58:58">
      <c r="BF1704" s="89" t="str">
        <f t="shared" si="26"/>
        <v/>
      </c>
    </row>
    <row r="1705" spans="58:58">
      <c r="BF1705" s="89" t="str">
        <f t="shared" si="26"/>
        <v/>
      </c>
    </row>
    <row r="1706" spans="58:58">
      <c r="BF1706" s="89" t="str">
        <f t="shared" si="26"/>
        <v/>
      </c>
    </row>
    <row r="1707" spans="58:58">
      <c r="BF1707" s="89" t="str">
        <f t="shared" si="26"/>
        <v/>
      </c>
    </row>
    <row r="1708" spans="58:58">
      <c r="BF1708" s="89" t="str">
        <f t="shared" si="26"/>
        <v/>
      </c>
    </row>
    <row r="1709" spans="58:58">
      <c r="BF1709" s="89" t="str">
        <f t="shared" si="26"/>
        <v/>
      </c>
    </row>
    <row r="1710" spans="58:58">
      <c r="BF1710" s="89" t="str">
        <f t="shared" si="26"/>
        <v/>
      </c>
    </row>
    <row r="1711" spans="58:58">
      <c r="BF1711" s="89" t="str">
        <f t="shared" si="26"/>
        <v/>
      </c>
    </row>
    <row r="1712" spans="58:58">
      <c r="BF1712" s="89" t="str">
        <f t="shared" si="26"/>
        <v/>
      </c>
    </row>
    <row r="1713" spans="58:58">
      <c r="BF1713" s="89" t="str">
        <f t="shared" si="26"/>
        <v/>
      </c>
    </row>
    <row r="1714" spans="58:58">
      <c r="BF1714" s="89" t="str">
        <f t="shared" si="26"/>
        <v/>
      </c>
    </row>
    <row r="1715" spans="58:58">
      <c r="BF1715" s="89" t="str">
        <f t="shared" si="26"/>
        <v/>
      </c>
    </row>
    <row r="1716" spans="58:58">
      <c r="BF1716" s="89" t="str">
        <f t="shared" si="26"/>
        <v/>
      </c>
    </row>
    <row r="1717" spans="58:58">
      <c r="BF1717" s="89" t="str">
        <f t="shared" si="26"/>
        <v/>
      </c>
    </row>
    <row r="1718" spans="58:58">
      <c r="BF1718" s="89" t="str">
        <f t="shared" si="26"/>
        <v/>
      </c>
    </row>
    <row r="1719" spans="58:58">
      <c r="BF1719" s="89" t="str">
        <f t="shared" si="26"/>
        <v/>
      </c>
    </row>
    <row r="1720" spans="58:58">
      <c r="BF1720" s="89" t="str">
        <f t="shared" si="26"/>
        <v/>
      </c>
    </row>
    <row r="1721" spans="58:58">
      <c r="BF1721" s="89" t="str">
        <f t="shared" si="26"/>
        <v/>
      </c>
    </row>
    <row r="1722" spans="58:58">
      <c r="BF1722" s="89" t="str">
        <f t="shared" si="26"/>
        <v/>
      </c>
    </row>
    <row r="1723" spans="58:58">
      <c r="BF1723" s="89" t="str">
        <f t="shared" si="26"/>
        <v/>
      </c>
    </row>
    <row r="1724" spans="58:58">
      <c r="BF1724" s="89" t="str">
        <f t="shared" si="26"/>
        <v/>
      </c>
    </row>
    <row r="1725" spans="58:58">
      <c r="BF1725" s="89" t="str">
        <f t="shared" si="26"/>
        <v/>
      </c>
    </row>
    <row r="1726" spans="58:58">
      <c r="BF1726" s="89" t="str">
        <f t="shared" si="26"/>
        <v/>
      </c>
    </row>
    <row r="1727" spans="58:58">
      <c r="BF1727" s="89" t="str">
        <f t="shared" si="26"/>
        <v/>
      </c>
    </row>
    <row r="1728" spans="58:58">
      <c r="BF1728" s="89" t="str">
        <f t="shared" si="26"/>
        <v/>
      </c>
    </row>
    <row r="1729" spans="58:58">
      <c r="BF1729" s="89" t="str">
        <f t="shared" si="26"/>
        <v/>
      </c>
    </row>
    <row r="1730" spans="58:58">
      <c r="BF1730" s="89" t="str">
        <f t="shared" si="26"/>
        <v/>
      </c>
    </row>
    <row r="1731" spans="58:58">
      <c r="BF1731" s="89" t="str">
        <f t="shared" si="26"/>
        <v/>
      </c>
    </row>
    <row r="1732" spans="58:58">
      <c r="BF1732" s="89" t="str">
        <f t="shared" si="26"/>
        <v/>
      </c>
    </row>
    <row r="1733" spans="58:58">
      <c r="BF1733" s="89" t="str">
        <f t="shared" si="26"/>
        <v/>
      </c>
    </row>
    <row r="1734" spans="58:58">
      <c r="BF1734" s="89" t="str">
        <f t="shared" ref="BF1734:BF1797" si="27">IF(OR(C1734&lt;&gt;"",AC1734&lt;&gt;"",AD1734&lt;&gt;""),IF(OR(A1734="",B1734="",F1734="",G1734="",H1734="",M1734="",P1734="",S1734="",V1734="",AF1734="",AS1734="",AT1734=""),"T",""),"")</f>
        <v/>
      </c>
    </row>
    <row r="1735" spans="58:58">
      <c r="BF1735" s="89" t="str">
        <f t="shared" si="27"/>
        <v/>
      </c>
    </row>
    <row r="1736" spans="58:58">
      <c r="BF1736" s="89" t="str">
        <f t="shared" si="27"/>
        <v/>
      </c>
    </row>
    <row r="1737" spans="58:58">
      <c r="BF1737" s="89" t="str">
        <f t="shared" si="27"/>
        <v/>
      </c>
    </row>
    <row r="1738" spans="58:58">
      <c r="BF1738" s="89" t="str">
        <f t="shared" si="27"/>
        <v/>
      </c>
    </row>
    <row r="1739" spans="58:58">
      <c r="BF1739" s="89" t="str">
        <f t="shared" si="27"/>
        <v/>
      </c>
    </row>
    <row r="1740" spans="58:58">
      <c r="BF1740" s="89" t="str">
        <f t="shared" si="27"/>
        <v/>
      </c>
    </row>
    <row r="1741" spans="58:58">
      <c r="BF1741" s="89" t="str">
        <f t="shared" si="27"/>
        <v/>
      </c>
    </row>
    <row r="1742" spans="58:58">
      <c r="BF1742" s="89" t="str">
        <f t="shared" si="27"/>
        <v/>
      </c>
    </row>
    <row r="1743" spans="58:58">
      <c r="BF1743" s="89" t="str">
        <f t="shared" si="27"/>
        <v/>
      </c>
    </row>
    <row r="1744" spans="58:58">
      <c r="BF1744" s="89" t="str">
        <f t="shared" si="27"/>
        <v/>
      </c>
    </row>
    <row r="1745" spans="58:58">
      <c r="BF1745" s="89" t="str">
        <f t="shared" si="27"/>
        <v/>
      </c>
    </row>
    <row r="1746" spans="58:58">
      <c r="BF1746" s="89" t="str">
        <f t="shared" si="27"/>
        <v/>
      </c>
    </row>
    <row r="1747" spans="58:58">
      <c r="BF1747" s="89" t="str">
        <f t="shared" si="27"/>
        <v/>
      </c>
    </row>
    <row r="1748" spans="58:58">
      <c r="BF1748" s="89" t="str">
        <f t="shared" si="27"/>
        <v/>
      </c>
    </row>
    <row r="1749" spans="58:58">
      <c r="BF1749" s="89" t="str">
        <f t="shared" si="27"/>
        <v/>
      </c>
    </row>
    <row r="1750" spans="58:58">
      <c r="BF1750" s="89" t="str">
        <f t="shared" si="27"/>
        <v/>
      </c>
    </row>
    <row r="1751" spans="58:58">
      <c r="BF1751" s="89" t="str">
        <f t="shared" si="27"/>
        <v/>
      </c>
    </row>
    <row r="1752" spans="58:58">
      <c r="BF1752" s="89" t="str">
        <f t="shared" si="27"/>
        <v/>
      </c>
    </row>
    <row r="1753" spans="58:58">
      <c r="BF1753" s="89" t="str">
        <f t="shared" si="27"/>
        <v/>
      </c>
    </row>
    <row r="1754" spans="58:58">
      <c r="BF1754" s="89" t="str">
        <f t="shared" si="27"/>
        <v/>
      </c>
    </row>
    <row r="1755" spans="58:58">
      <c r="BF1755" s="89" t="str">
        <f t="shared" si="27"/>
        <v/>
      </c>
    </row>
    <row r="1756" spans="58:58">
      <c r="BF1756" s="89" t="str">
        <f t="shared" si="27"/>
        <v/>
      </c>
    </row>
    <row r="1757" spans="58:58">
      <c r="BF1757" s="89" t="str">
        <f t="shared" si="27"/>
        <v/>
      </c>
    </row>
    <row r="1758" spans="58:58">
      <c r="BF1758" s="89" t="str">
        <f t="shared" si="27"/>
        <v/>
      </c>
    </row>
    <row r="1759" spans="58:58">
      <c r="BF1759" s="89" t="str">
        <f t="shared" si="27"/>
        <v/>
      </c>
    </row>
    <row r="1760" spans="58:58">
      <c r="BF1760" s="89" t="str">
        <f t="shared" si="27"/>
        <v/>
      </c>
    </row>
    <row r="1761" spans="58:58">
      <c r="BF1761" s="89" t="str">
        <f t="shared" si="27"/>
        <v/>
      </c>
    </row>
    <row r="1762" spans="58:58">
      <c r="BF1762" s="89" t="str">
        <f t="shared" si="27"/>
        <v/>
      </c>
    </row>
    <row r="1763" spans="58:58">
      <c r="BF1763" s="89" t="str">
        <f t="shared" si="27"/>
        <v/>
      </c>
    </row>
    <row r="1764" spans="58:58">
      <c r="BF1764" s="89" t="str">
        <f t="shared" si="27"/>
        <v/>
      </c>
    </row>
    <row r="1765" spans="58:58">
      <c r="BF1765" s="89" t="str">
        <f t="shared" si="27"/>
        <v/>
      </c>
    </row>
    <row r="1766" spans="58:58">
      <c r="BF1766" s="89" t="str">
        <f t="shared" si="27"/>
        <v/>
      </c>
    </row>
    <row r="1767" spans="58:58">
      <c r="BF1767" s="89" t="str">
        <f t="shared" si="27"/>
        <v/>
      </c>
    </row>
    <row r="1768" spans="58:58">
      <c r="BF1768" s="89" t="str">
        <f t="shared" si="27"/>
        <v/>
      </c>
    </row>
    <row r="1769" spans="58:58">
      <c r="BF1769" s="89" t="str">
        <f t="shared" si="27"/>
        <v/>
      </c>
    </row>
    <row r="1770" spans="58:58">
      <c r="BF1770" s="89" t="str">
        <f t="shared" si="27"/>
        <v/>
      </c>
    </row>
    <row r="1771" spans="58:58">
      <c r="BF1771" s="89" t="str">
        <f t="shared" si="27"/>
        <v/>
      </c>
    </row>
    <row r="1772" spans="58:58">
      <c r="BF1772" s="89" t="str">
        <f t="shared" si="27"/>
        <v/>
      </c>
    </row>
    <row r="1773" spans="58:58">
      <c r="BF1773" s="89" t="str">
        <f t="shared" si="27"/>
        <v/>
      </c>
    </row>
    <row r="1774" spans="58:58">
      <c r="BF1774" s="89" t="str">
        <f t="shared" si="27"/>
        <v/>
      </c>
    </row>
    <row r="1775" spans="58:58">
      <c r="BF1775" s="89" t="str">
        <f t="shared" si="27"/>
        <v/>
      </c>
    </row>
    <row r="1776" spans="58:58">
      <c r="BF1776" s="89" t="str">
        <f t="shared" si="27"/>
        <v/>
      </c>
    </row>
    <row r="1777" spans="58:58">
      <c r="BF1777" s="89" t="str">
        <f t="shared" si="27"/>
        <v/>
      </c>
    </row>
    <row r="1778" spans="58:58">
      <c r="BF1778" s="89" t="str">
        <f t="shared" si="27"/>
        <v/>
      </c>
    </row>
    <row r="1779" spans="58:58">
      <c r="BF1779" s="89" t="str">
        <f t="shared" si="27"/>
        <v/>
      </c>
    </row>
    <row r="1780" spans="58:58">
      <c r="BF1780" s="89" t="str">
        <f t="shared" si="27"/>
        <v/>
      </c>
    </row>
    <row r="1781" spans="58:58">
      <c r="BF1781" s="89" t="str">
        <f t="shared" si="27"/>
        <v/>
      </c>
    </row>
    <row r="1782" spans="58:58">
      <c r="BF1782" s="89" t="str">
        <f t="shared" si="27"/>
        <v/>
      </c>
    </row>
    <row r="1783" spans="58:58">
      <c r="BF1783" s="89" t="str">
        <f t="shared" si="27"/>
        <v/>
      </c>
    </row>
    <row r="1784" spans="58:58">
      <c r="BF1784" s="89" t="str">
        <f t="shared" si="27"/>
        <v/>
      </c>
    </row>
    <row r="1785" spans="58:58">
      <c r="BF1785" s="89" t="str">
        <f t="shared" si="27"/>
        <v/>
      </c>
    </row>
    <row r="1786" spans="58:58">
      <c r="BF1786" s="89" t="str">
        <f t="shared" si="27"/>
        <v/>
      </c>
    </row>
    <row r="1787" spans="58:58">
      <c r="BF1787" s="89" t="str">
        <f t="shared" si="27"/>
        <v/>
      </c>
    </row>
    <row r="1788" spans="58:58">
      <c r="BF1788" s="89" t="str">
        <f t="shared" si="27"/>
        <v/>
      </c>
    </row>
    <row r="1789" spans="58:58">
      <c r="BF1789" s="89" t="str">
        <f t="shared" si="27"/>
        <v/>
      </c>
    </row>
    <row r="1790" spans="58:58">
      <c r="BF1790" s="89" t="str">
        <f t="shared" si="27"/>
        <v/>
      </c>
    </row>
    <row r="1791" spans="58:58">
      <c r="BF1791" s="89" t="str">
        <f t="shared" si="27"/>
        <v/>
      </c>
    </row>
    <row r="1792" spans="58:58">
      <c r="BF1792" s="89" t="str">
        <f t="shared" si="27"/>
        <v/>
      </c>
    </row>
    <row r="1793" spans="58:58">
      <c r="BF1793" s="89" t="str">
        <f t="shared" si="27"/>
        <v/>
      </c>
    </row>
    <row r="1794" spans="58:58">
      <c r="BF1794" s="89" t="str">
        <f t="shared" si="27"/>
        <v/>
      </c>
    </row>
    <row r="1795" spans="58:58">
      <c r="BF1795" s="89" t="str">
        <f t="shared" si="27"/>
        <v/>
      </c>
    </row>
    <row r="1796" spans="58:58">
      <c r="BF1796" s="89" t="str">
        <f t="shared" si="27"/>
        <v/>
      </c>
    </row>
    <row r="1797" spans="58:58">
      <c r="BF1797" s="89" t="str">
        <f t="shared" si="27"/>
        <v/>
      </c>
    </row>
    <row r="1798" spans="58:58">
      <c r="BF1798" s="89" t="str">
        <f t="shared" ref="BF1798:BF1861" si="28">IF(OR(C1798&lt;&gt;"",AC1798&lt;&gt;"",AD1798&lt;&gt;""),IF(OR(A1798="",B1798="",F1798="",G1798="",H1798="",M1798="",P1798="",S1798="",V1798="",AF1798="",AS1798="",AT1798=""),"T",""),"")</f>
        <v/>
      </c>
    </row>
    <row r="1799" spans="58:58">
      <c r="BF1799" s="89" t="str">
        <f t="shared" si="28"/>
        <v/>
      </c>
    </row>
    <row r="1800" spans="58:58">
      <c r="BF1800" s="89" t="str">
        <f t="shared" si="28"/>
        <v/>
      </c>
    </row>
    <row r="1801" spans="58:58">
      <c r="BF1801" s="89" t="str">
        <f t="shared" si="28"/>
        <v/>
      </c>
    </row>
    <row r="1802" spans="58:58">
      <c r="BF1802" s="89" t="str">
        <f t="shared" si="28"/>
        <v/>
      </c>
    </row>
    <row r="1803" spans="58:58">
      <c r="BF1803" s="89" t="str">
        <f t="shared" si="28"/>
        <v/>
      </c>
    </row>
    <row r="1804" spans="58:58">
      <c r="BF1804" s="89" t="str">
        <f t="shared" si="28"/>
        <v/>
      </c>
    </row>
    <row r="1805" spans="58:58">
      <c r="BF1805" s="89" t="str">
        <f t="shared" si="28"/>
        <v/>
      </c>
    </row>
    <row r="1806" spans="58:58">
      <c r="BF1806" s="89" t="str">
        <f t="shared" si="28"/>
        <v/>
      </c>
    </row>
    <row r="1807" spans="58:58">
      <c r="BF1807" s="89" t="str">
        <f t="shared" si="28"/>
        <v/>
      </c>
    </row>
    <row r="1808" spans="58:58">
      <c r="BF1808" s="89" t="str">
        <f t="shared" si="28"/>
        <v/>
      </c>
    </row>
    <row r="1809" spans="58:58">
      <c r="BF1809" s="89" t="str">
        <f t="shared" si="28"/>
        <v/>
      </c>
    </row>
    <row r="1810" spans="58:58">
      <c r="BF1810" s="89" t="str">
        <f t="shared" si="28"/>
        <v/>
      </c>
    </row>
    <row r="1811" spans="58:58">
      <c r="BF1811" s="89" t="str">
        <f t="shared" si="28"/>
        <v/>
      </c>
    </row>
    <row r="1812" spans="58:58">
      <c r="BF1812" s="89" t="str">
        <f t="shared" si="28"/>
        <v/>
      </c>
    </row>
    <row r="1813" spans="58:58">
      <c r="BF1813" s="89" t="str">
        <f t="shared" si="28"/>
        <v/>
      </c>
    </row>
    <row r="1814" spans="58:58">
      <c r="BF1814" s="89" t="str">
        <f t="shared" si="28"/>
        <v/>
      </c>
    </row>
    <row r="1815" spans="58:58">
      <c r="BF1815" s="89" t="str">
        <f t="shared" si="28"/>
        <v/>
      </c>
    </row>
    <row r="1816" spans="58:58">
      <c r="BF1816" s="89" t="str">
        <f t="shared" si="28"/>
        <v/>
      </c>
    </row>
    <row r="1817" spans="58:58">
      <c r="BF1817" s="89" t="str">
        <f t="shared" si="28"/>
        <v/>
      </c>
    </row>
    <row r="1818" spans="58:58">
      <c r="BF1818" s="89" t="str">
        <f t="shared" si="28"/>
        <v/>
      </c>
    </row>
    <row r="1819" spans="58:58">
      <c r="BF1819" s="89" t="str">
        <f t="shared" si="28"/>
        <v/>
      </c>
    </row>
    <row r="1820" spans="58:58">
      <c r="BF1820" s="89" t="str">
        <f t="shared" si="28"/>
        <v/>
      </c>
    </row>
    <row r="1821" spans="58:58">
      <c r="BF1821" s="89" t="str">
        <f t="shared" si="28"/>
        <v/>
      </c>
    </row>
    <row r="1822" spans="58:58">
      <c r="BF1822" s="89" t="str">
        <f t="shared" si="28"/>
        <v/>
      </c>
    </row>
    <row r="1823" spans="58:58">
      <c r="BF1823" s="89" t="str">
        <f t="shared" si="28"/>
        <v/>
      </c>
    </row>
    <row r="1824" spans="58:58">
      <c r="BF1824" s="89" t="str">
        <f t="shared" si="28"/>
        <v/>
      </c>
    </row>
    <row r="1825" spans="58:58">
      <c r="BF1825" s="89" t="str">
        <f t="shared" si="28"/>
        <v/>
      </c>
    </row>
    <row r="1826" spans="58:58">
      <c r="BF1826" s="89" t="str">
        <f t="shared" si="28"/>
        <v/>
      </c>
    </row>
    <row r="1827" spans="58:58">
      <c r="BF1827" s="89" t="str">
        <f t="shared" si="28"/>
        <v/>
      </c>
    </row>
    <row r="1828" spans="58:58">
      <c r="BF1828" s="89" t="str">
        <f t="shared" si="28"/>
        <v/>
      </c>
    </row>
    <row r="1829" spans="58:58">
      <c r="BF1829" s="89" t="str">
        <f t="shared" si="28"/>
        <v/>
      </c>
    </row>
    <row r="1830" spans="58:58">
      <c r="BF1830" s="89" t="str">
        <f t="shared" si="28"/>
        <v/>
      </c>
    </row>
    <row r="1831" spans="58:58">
      <c r="BF1831" s="89" t="str">
        <f t="shared" si="28"/>
        <v/>
      </c>
    </row>
    <row r="1832" spans="58:58">
      <c r="BF1832" s="89" t="str">
        <f t="shared" si="28"/>
        <v/>
      </c>
    </row>
    <row r="1833" spans="58:58">
      <c r="BF1833" s="89" t="str">
        <f t="shared" si="28"/>
        <v/>
      </c>
    </row>
    <row r="1834" spans="58:58">
      <c r="BF1834" s="89" t="str">
        <f t="shared" si="28"/>
        <v/>
      </c>
    </row>
    <row r="1835" spans="58:58">
      <c r="BF1835" s="89" t="str">
        <f t="shared" si="28"/>
        <v/>
      </c>
    </row>
    <row r="1836" spans="58:58">
      <c r="BF1836" s="89" t="str">
        <f t="shared" si="28"/>
        <v/>
      </c>
    </row>
    <row r="1837" spans="58:58">
      <c r="BF1837" s="89" t="str">
        <f t="shared" si="28"/>
        <v/>
      </c>
    </row>
    <row r="1838" spans="58:58">
      <c r="BF1838" s="89" t="str">
        <f t="shared" si="28"/>
        <v/>
      </c>
    </row>
    <row r="1839" spans="58:58">
      <c r="BF1839" s="89" t="str">
        <f t="shared" si="28"/>
        <v/>
      </c>
    </row>
    <row r="1840" spans="58:58">
      <c r="BF1840" s="89" t="str">
        <f t="shared" si="28"/>
        <v/>
      </c>
    </row>
    <row r="1841" spans="58:58">
      <c r="BF1841" s="89" t="str">
        <f t="shared" si="28"/>
        <v/>
      </c>
    </row>
    <row r="1842" spans="58:58">
      <c r="BF1842" s="89" t="str">
        <f t="shared" si="28"/>
        <v/>
      </c>
    </row>
    <row r="1843" spans="58:58">
      <c r="BF1843" s="89" t="str">
        <f t="shared" si="28"/>
        <v/>
      </c>
    </row>
    <row r="1844" spans="58:58">
      <c r="BF1844" s="89" t="str">
        <f t="shared" si="28"/>
        <v/>
      </c>
    </row>
    <row r="1845" spans="58:58">
      <c r="BF1845" s="89" t="str">
        <f t="shared" si="28"/>
        <v/>
      </c>
    </row>
    <row r="1846" spans="58:58">
      <c r="BF1846" s="89" t="str">
        <f t="shared" si="28"/>
        <v/>
      </c>
    </row>
    <row r="1847" spans="58:58">
      <c r="BF1847" s="89" t="str">
        <f t="shared" si="28"/>
        <v/>
      </c>
    </row>
    <row r="1848" spans="58:58">
      <c r="BF1848" s="89" t="str">
        <f t="shared" si="28"/>
        <v/>
      </c>
    </row>
    <row r="1849" spans="58:58">
      <c r="BF1849" s="89" t="str">
        <f t="shared" si="28"/>
        <v/>
      </c>
    </row>
    <row r="1850" spans="58:58">
      <c r="BF1850" s="89" t="str">
        <f t="shared" si="28"/>
        <v/>
      </c>
    </row>
    <row r="1851" spans="58:58">
      <c r="BF1851" s="89" t="str">
        <f t="shared" si="28"/>
        <v/>
      </c>
    </row>
    <row r="1852" spans="58:58">
      <c r="BF1852" s="89" t="str">
        <f t="shared" si="28"/>
        <v/>
      </c>
    </row>
    <row r="1853" spans="58:58">
      <c r="BF1853" s="89" t="str">
        <f t="shared" si="28"/>
        <v/>
      </c>
    </row>
    <row r="1854" spans="58:58">
      <c r="BF1854" s="89" t="str">
        <f t="shared" si="28"/>
        <v/>
      </c>
    </row>
    <row r="1855" spans="58:58">
      <c r="BF1855" s="89" t="str">
        <f t="shared" si="28"/>
        <v/>
      </c>
    </row>
    <row r="1856" spans="58:58">
      <c r="BF1856" s="89" t="str">
        <f t="shared" si="28"/>
        <v/>
      </c>
    </row>
    <row r="1857" spans="58:58">
      <c r="BF1857" s="89" t="str">
        <f t="shared" si="28"/>
        <v/>
      </c>
    </row>
    <row r="1858" spans="58:58">
      <c r="BF1858" s="89" t="str">
        <f t="shared" si="28"/>
        <v/>
      </c>
    </row>
    <row r="1859" spans="58:58">
      <c r="BF1859" s="89" t="str">
        <f t="shared" si="28"/>
        <v/>
      </c>
    </row>
    <row r="1860" spans="58:58">
      <c r="BF1860" s="89" t="str">
        <f t="shared" si="28"/>
        <v/>
      </c>
    </row>
    <row r="1861" spans="58:58">
      <c r="BF1861" s="89" t="str">
        <f t="shared" si="28"/>
        <v/>
      </c>
    </row>
    <row r="1862" spans="58:58">
      <c r="BF1862" s="89" t="str">
        <f t="shared" ref="BF1862:BF1925" si="29">IF(OR(C1862&lt;&gt;"",AC1862&lt;&gt;"",AD1862&lt;&gt;""),IF(OR(A1862="",B1862="",F1862="",G1862="",H1862="",M1862="",P1862="",S1862="",V1862="",AF1862="",AS1862="",AT1862=""),"T",""),"")</f>
        <v/>
      </c>
    </row>
    <row r="1863" spans="58:58">
      <c r="BF1863" s="89" t="str">
        <f t="shared" si="29"/>
        <v/>
      </c>
    </row>
    <row r="1864" spans="58:58">
      <c r="BF1864" s="89" t="str">
        <f t="shared" si="29"/>
        <v/>
      </c>
    </row>
    <row r="1865" spans="58:58">
      <c r="BF1865" s="89" t="str">
        <f t="shared" si="29"/>
        <v/>
      </c>
    </row>
    <row r="1866" spans="58:58">
      <c r="BF1866" s="89" t="str">
        <f t="shared" si="29"/>
        <v/>
      </c>
    </row>
    <row r="1867" spans="58:58">
      <c r="BF1867" s="89" t="str">
        <f t="shared" si="29"/>
        <v/>
      </c>
    </row>
    <row r="1868" spans="58:58">
      <c r="BF1868" s="89" t="str">
        <f t="shared" si="29"/>
        <v/>
      </c>
    </row>
    <row r="1869" spans="58:58">
      <c r="BF1869" s="89" t="str">
        <f t="shared" si="29"/>
        <v/>
      </c>
    </row>
    <row r="1870" spans="58:58">
      <c r="BF1870" s="89" t="str">
        <f t="shared" si="29"/>
        <v/>
      </c>
    </row>
    <row r="1871" spans="58:58">
      <c r="BF1871" s="89" t="str">
        <f t="shared" si="29"/>
        <v/>
      </c>
    </row>
    <row r="1872" spans="58:58">
      <c r="BF1872" s="89" t="str">
        <f t="shared" si="29"/>
        <v/>
      </c>
    </row>
    <row r="1873" spans="58:58">
      <c r="BF1873" s="89" t="str">
        <f t="shared" si="29"/>
        <v/>
      </c>
    </row>
    <row r="1874" spans="58:58">
      <c r="BF1874" s="89" t="str">
        <f t="shared" si="29"/>
        <v/>
      </c>
    </row>
    <row r="1875" spans="58:58">
      <c r="BF1875" s="89" t="str">
        <f t="shared" si="29"/>
        <v/>
      </c>
    </row>
    <row r="1876" spans="58:58">
      <c r="BF1876" s="89" t="str">
        <f t="shared" si="29"/>
        <v/>
      </c>
    </row>
    <row r="1877" spans="58:58">
      <c r="BF1877" s="89" t="str">
        <f t="shared" si="29"/>
        <v/>
      </c>
    </row>
    <row r="1878" spans="58:58">
      <c r="BF1878" s="89" t="str">
        <f t="shared" si="29"/>
        <v/>
      </c>
    </row>
    <row r="1879" spans="58:58">
      <c r="BF1879" s="89" t="str">
        <f t="shared" si="29"/>
        <v/>
      </c>
    </row>
    <row r="1880" spans="58:58">
      <c r="BF1880" s="89" t="str">
        <f t="shared" si="29"/>
        <v/>
      </c>
    </row>
    <row r="1881" spans="58:58">
      <c r="BF1881" s="89" t="str">
        <f t="shared" si="29"/>
        <v/>
      </c>
    </row>
    <row r="1882" spans="58:58">
      <c r="BF1882" s="89" t="str">
        <f t="shared" si="29"/>
        <v/>
      </c>
    </row>
    <row r="1883" spans="58:58">
      <c r="BF1883" s="89" t="str">
        <f t="shared" si="29"/>
        <v/>
      </c>
    </row>
    <row r="1884" spans="58:58">
      <c r="BF1884" s="89" t="str">
        <f t="shared" si="29"/>
        <v/>
      </c>
    </row>
    <row r="1885" spans="58:58">
      <c r="BF1885" s="89" t="str">
        <f t="shared" si="29"/>
        <v/>
      </c>
    </row>
    <row r="1886" spans="58:58">
      <c r="BF1886" s="89" t="str">
        <f t="shared" si="29"/>
        <v/>
      </c>
    </row>
    <row r="1887" spans="58:58">
      <c r="BF1887" s="89" t="str">
        <f t="shared" si="29"/>
        <v/>
      </c>
    </row>
    <row r="1888" spans="58:58">
      <c r="BF1888" s="89" t="str">
        <f t="shared" si="29"/>
        <v/>
      </c>
    </row>
    <row r="1889" spans="58:58">
      <c r="BF1889" s="89" t="str">
        <f t="shared" si="29"/>
        <v/>
      </c>
    </row>
    <row r="1890" spans="58:58">
      <c r="BF1890" s="89" t="str">
        <f t="shared" si="29"/>
        <v/>
      </c>
    </row>
    <row r="1891" spans="58:58">
      <c r="BF1891" s="89" t="str">
        <f t="shared" si="29"/>
        <v/>
      </c>
    </row>
    <row r="1892" spans="58:58">
      <c r="BF1892" s="89" t="str">
        <f t="shared" si="29"/>
        <v/>
      </c>
    </row>
    <row r="1893" spans="58:58">
      <c r="BF1893" s="89" t="str">
        <f t="shared" si="29"/>
        <v/>
      </c>
    </row>
    <row r="1894" spans="58:58">
      <c r="BF1894" s="89" t="str">
        <f t="shared" si="29"/>
        <v/>
      </c>
    </row>
    <row r="1895" spans="58:58">
      <c r="BF1895" s="89" t="str">
        <f t="shared" si="29"/>
        <v/>
      </c>
    </row>
    <row r="1896" spans="58:58">
      <c r="BF1896" s="89" t="str">
        <f t="shared" si="29"/>
        <v/>
      </c>
    </row>
    <row r="1897" spans="58:58">
      <c r="BF1897" s="89" t="str">
        <f t="shared" si="29"/>
        <v/>
      </c>
    </row>
    <row r="1898" spans="58:58">
      <c r="BF1898" s="89" t="str">
        <f t="shared" si="29"/>
        <v/>
      </c>
    </row>
    <row r="1899" spans="58:58">
      <c r="BF1899" s="89" t="str">
        <f t="shared" si="29"/>
        <v/>
      </c>
    </row>
    <row r="1900" spans="58:58">
      <c r="BF1900" s="89" t="str">
        <f t="shared" si="29"/>
        <v/>
      </c>
    </row>
    <row r="1901" spans="58:58">
      <c r="BF1901" s="89" t="str">
        <f t="shared" si="29"/>
        <v/>
      </c>
    </row>
    <row r="1902" spans="58:58">
      <c r="BF1902" s="89" t="str">
        <f t="shared" si="29"/>
        <v/>
      </c>
    </row>
    <row r="1903" spans="58:58">
      <c r="BF1903" s="89" t="str">
        <f t="shared" si="29"/>
        <v/>
      </c>
    </row>
    <row r="1904" spans="58:58">
      <c r="BF1904" s="89" t="str">
        <f t="shared" si="29"/>
        <v/>
      </c>
    </row>
    <row r="1905" spans="58:58">
      <c r="BF1905" s="89" t="str">
        <f t="shared" si="29"/>
        <v/>
      </c>
    </row>
    <row r="1906" spans="58:58">
      <c r="BF1906" s="89" t="str">
        <f t="shared" si="29"/>
        <v/>
      </c>
    </row>
    <row r="1907" spans="58:58">
      <c r="BF1907" s="89" t="str">
        <f t="shared" si="29"/>
        <v/>
      </c>
    </row>
    <row r="1908" spans="58:58">
      <c r="BF1908" s="89" t="str">
        <f t="shared" si="29"/>
        <v/>
      </c>
    </row>
    <row r="1909" spans="58:58">
      <c r="BF1909" s="89" t="str">
        <f t="shared" si="29"/>
        <v/>
      </c>
    </row>
    <row r="1910" spans="58:58">
      <c r="BF1910" s="89" t="str">
        <f t="shared" si="29"/>
        <v/>
      </c>
    </row>
    <row r="1911" spans="58:58">
      <c r="BF1911" s="89" t="str">
        <f t="shared" si="29"/>
        <v/>
      </c>
    </row>
    <row r="1912" spans="58:58">
      <c r="BF1912" s="89" t="str">
        <f t="shared" si="29"/>
        <v/>
      </c>
    </row>
    <row r="1913" spans="58:58">
      <c r="BF1913" s="89" t="str">
        <f t="shared" si="29"/>
        <v/>
      </c>
    </row>
    <row r="1914" spans="58:58">
      <c r="BF1914" s="89" t="str">
        <f t="shared" si="29"/>
        <v/>
      </c>
    </row>
    <row r="1915" spans="58:58">
      <c r="BF1915" s="89" t="str">
        <f t="shared" si="29"/>
        <v/>
      </c>
    </row>
    <row r="1916" spans="58:58">
      <c r="BF1916" s="89" t="str">
        <f t="shared" si="29"/>
        <v/>
      </c>
    </row>
    <row r="1917" spans="58:58">
      <c r="BF1917" s="89" t="str">
        <f t="shared" si="29"/>
        <v/>
      </c>
    </row>
    <row r="1918" spans="58:58">
      <c r="BF1918" s="89" t="str">
        <f t="shared" si="29"/>
        <v/>
      </c>
    </row>
    <row r="1919" spans="58:58">
      <c r="BF1919" s="89" t="str">
        <f t="shared" si="29"/>
        <v/>
      </c>
    </row>
    <row r="1920" spans="58:58">
      <c r="BF1920" s="89" t="str">
        <f t="shared" si="29"/>
        <v/>
      </c>
    </row>
    <row r="1921" spans="58:58">
      <c r="BF1921" s="89" t="str">
        <f t="shared" si="29"/>
        <v/>
      </c>
    </row>
    <row r="1922" spans="58:58">
      <c r="BF1922" s="89" t="str">
        <f t="shared" si="29"/>
        <v/>
      </c>
    </row>
    <row r="1923" spans="58:58">
      <c r="BF1923" s="89" t="str">
        <f t="shared" si="29"/>
        <v/>
      </c>
    </row>
    <row r="1924" spans="58:58">
      <c r="BF1924" s="89" t="str">
        <f t="shared" si="29"/>
        <v/>
      </c>
    </row>
    <row r="1925" spans="58:58">
      <c r="BF1925" s="89" t="str">
        <f t="shared" si="29"/>
        <v/>
      </c>
    </row>
    <row r="1926" spans="58:58">
      <c r="BF1926" s="89" t="str">
        <f t="shared" ref="BF1926:BF1989" si="30">IF(OR(C1926&lt;&gt;"",AC1926&lt;&gt;"",AD1926&lt;&gt;""),IF(OR(A1926="",B1926="",F1926="",G1926="",H1926="",M1926="",P1926="",S1926="",V1926="",AF1926="",AS1926="",AT1926=""),"T",""),"")</f>
        <v/>
      </c>
    </row>
    <row r="1927" spans="58:58">
      <c r="BF1927" s="89" t="str">
        <f t="shared" si="30"/>
        <v/>
      </c>
    </row>
    <row r="1928" spans="58:58">
      <c r="BF1928" s="89" t="str">
        <f t="shared" si="30"/>
        <v/>
      </c>
    </row>
    <row r="1929" spans="58:58">
      <c r="BF1929" s="89" t="str">
        <f t="shared" si="30"/>
        <v/>
      </c>
    </row>
    <row r="1930" spans="58:58">
      <c r="BF1930" s="89" t="str">
        <f t="shared" si="30"/>
        <v/>
      </c>
    </row>
    <row r="1931" spans="58:58">
      <c r="BF1931" s="89" t="str">
        <f t="shared" si="30"/>
        <v/>
      </c>
    </row>
    <row r="1932" spans="58:58">
      <c r="BF1932" s="89" t="str">
        <f t="shared" si="30"/>
        <v/>
      </c>
    </row>
    <row r="1933" spans="58:58">
      <c r="BF1933" s="89" t="str">
        <f t="shared" si="30"/>
        <v/>
      </c>
    </row>
    <row r="1934" spans="58:58">
      <c r="BF1934" s="89" t="str">
        <f t="shared" si="30"/>
        <v/>
      </c>
    </row>
    <row r="1935" spans="58:58">
      <c r="BF1935" s="89" t="str">
        <f t="shared" si="30"/>
        <v/>
      </c>
    </row>
    <row r="1936" spans="58:58">
      <c r="BF1936" s="89" t="str">
        <f t="shared" si="30"/>
        <v/>
      </c>
    </row>
    <row r="1937" spans="58:58">
      <c r="BF1937" s="89" t="str">
        <f t="shared" si="30"/>
        <v/>
      </c>
    </row>
    <row r="1938" spans="58:58">
      <c r="BF1938" s="89" t="str">
        <f t="shared" si="30"/>
        <v/>
      </c>
    </row>
    <row r="1939" spans="58:58">
      <c r="BF1939" s="89" t="str">
        <f t="shared" si="30"/>
        <v/>
      </c>
    </row>
    <row r="1940" spans="58:58">
      <c r="BF1940" s="89" t="str">
        <f t="shared" si="30"/>
        <v/>
      </c>
    </row>
    <row r="1941" spans="58:58">
      <c r="BF1941" s="89" t="str">
        <f t="shared" si="30"/>
        <v/>
      </c>
    </row>
    <row r="1942" spans="58:58">
      <c r="BF1942" s="89" t="str">
        <f t="shared" si="30"/>
        <v/>
      </c>
    </row>
    <row r="1943" spans="58:58">
      <c r="BF1943" s="89" t="str">
        <f t="shared" si="30"/>
        <v/>
      </c>
    </row>
    <row r="1944" spans="58:58">
      <c r="BF1944" s="89" t="str">
        <f t="shared" si="30"/>
        <v/>
      </c>
    </row>
    <row r="1945" spans="58:58">
      <c r="BF1945" s="89" t="str">
        <f t="shared" si="30"/>
        <v/>
      </c>
    </row>
    <row r="1946" spans="58:58">
      <c r="BF1946" s="89" t="str">
        <f t="shared" si="30"/>
        <v/>
      </c>
    </row>
    <row r="1947" spans="58:58">
      <c r="BF1947" s="89" t="str">
        <f t="shared" si="30"/>
        <v/>
      </c>
    </row>
    <row r="1948" spans="58:58">
      <c r="BF1948" s="89" t="str">
        <f t="shared" si="30"/>
        <v/>
      </c>
    </row>
    <row r="1949" spans="58:58">
      <c r="BF1949" s="89" t="str">
        <f t="shared" si="30"/>
        <v/>
      </c>
    </row>
    <row r="1950" spans="58:58">
      <c r="BF1950" s="89" t="str">
        <f t="shared" si="30"/>
        <v/>
      </c>
    </row>
    <row r="1951" spans="58:58">
      <c r="BF1951" s="89" t="str">
        <f t="shared" si="30"/>
        <v/>
      </c>
    </row>
    <row r="1952" spans="58:58">
      <c r="BF1952" s="89" t="str">
        <f t="shared" si="30"/>
        <v/>
      </c>
    </row>
    <row r="1953" spans="58:58">
      <c r="BF1953" s="89" t="str">
        <f t="shared" si="30"/>
        <v/>
      </c>
    </row>
    <row r="1954" spans="58:58">
      <c r="BF1954" s="89" t="str">
        <f t="shared" si="30"/>
        <v/>
      </c>
    </row>
    <row r="1955" spans="58:58">
      <c r="BF1955" s="89" t="str">
        <f t="shared" si="30"/>
        <v/>
      </c>
    </row>
    <row r="1956" spans="58:58">
      <c r="BF1956" s="89" t="str">
        <f t="shared" si="30"/>
        <v/>
      </c>
    </row>
    <row r="1957" spans="58:58">
      <c r="BF1957" s="89" t="str">
        <f t="shared" si="30"/>
        <v/>
      </c>
    </row>
    <row r="1958" spans="58:58">
      <c r="BF1958" s="89" t="str">
        <f t="shared" si="30"/>
        <v/>
      </c>
    </row>
    <row r="1959" spans="58:58">
      <c r="BF1959" s="89" t="str">
        <f t="shared" si="30"/>
        <v/>
      </c>
    </row>
    <row r="1960" spans="58:58">
      <c r="BF1960" s="89" t="str">
        <f t="shared" si="30"/>
        <v/>
      </c>
    </row>
    <row r="1961" spans="58:58">
      <c r="BF1961" s="89" t="str">
        <f t="shared" si="30"/>
        <v/>
      </c>
    </row>
    <row r="1962" spans="58:58">
      <c r="BF1962" s="89" t="str">
        <f t="shared" si="30"/>
        <v/>
      </c>
    </row>
    <row r="1963" spans="58:58">
      <c r="BF1963" s="89" t="str">
        <f t="shared" si="30"/>
        <v/>
      </c>
    </row>
    <row r="1964" spans="58:58">
      <c r="BF1964" s="89" t="str">
        <f t="shared" si="30"/>
        <v/>
      </c>
    </row>
    <row r="1965" spans="58:58">
      <c r="BF1965" s="89" t="str">
        <f t="shared" si="30"/>
        <v/>
      </c>
    </row>
    <row r="1966" spans="58:58">
      <c r="BF1966" s="89" t="str">
        <f t="shared" si="30"/>
        <v/>
      </c>
    </row>
    <row r="1967" spans="58:58">
      <c r="BF1967" s="89" t="str">
        <f t="shared" si="30"/>
        <v/>
      </c>
    </row>
    <row r="1968" spans="58:58">
      <c r="BF1968" s="89" t="str">
        <f t="shared" si="30"/>
        <v/>
      </c>
    </row>
    <row r="1969" spans="58:58">
      <c r="BF1969" s="89" t="str">
        <f t="shared" si="30"/>
        <v/>
      </c>
    </row>
    <row r="1970" spans="58:58">
      <c r="BF1970" s="89" t="str">
        <f t="shared" si="30"/>
        <v/>
      </c>
    </row>
    <row r="1971" spans="58:58">
      <c r="BF1971" s="89" t="str">
        <f t="shared" si="30"/>
        <v/>
      </c>
    </row>
    <row r="1972" spans="58:58">
      <c r="BF1972" s="89" t="str">
        <f t="shared" si="30"/>
        <v/>
      </c>
    </row>
    <row r="1973" spans="58:58">
      <c r="BF1973" s="89" t="str">
        <f t="shared" si="30"/>
        <v/>
      </c>
    </row>
    <row r="1974" spans="58:58">
      <c r="BF1974" s="89" t="str">
        <f t="shared" si="30"/>
        <v/>
      </c>
    </row>
    <row r="1975" spans="58:58">
      <c r="BF1975" s="89" t="str">
        <f t="shared" si="30"/>
        <v/>
      </c>
    </row>
    <row r="1976" spans="58:58">
      <c r="BF1976" s="89" t="str">
        <f t="shared" si="30"/>
        <v/>
      </c>
    </row>
    <row r="1977" spans="58:58">
      <c r="BF1977" s="89" t="str">
        <f t="shared" si="30"/>
        <v/>
      </c>
    </row>
    <row r="1978" spans="58:58">
      <c r="BF1978" s="89" t="str">
        <f t="shared" si="30"/>
        <v/>
      </c>
    </row>
    <row r="1979" spans="58:58">
      <c r="BF1979" s="89" t="str">
        <f t="shared" si="30"/>
        <v/>
      </c>
    </row>
    <row r="1980" spans="58:58">
      <c r="BF1980" s="89" t="str">
        <f t="shared" si="30"/>
        <v/>
      </c>
    </row>
    <row r="1981" spans="58:58">
      <c r="BF1981" s="89" t="str">
        <f t="shared" si="30"/>
        <v/>
      </c>
    </row>
    <row r="1982" spans="58:58">
      <c r="BF1982" s="89" t="str">
        <f t="shared" si="30"/>
        <v/>
      </c>
    </row>
    <row r="1983" spans="58:58">
      <c r="BF1983" s="89" t="str">
        <f t="shared" si="30"/>
        <v/>
      </c>
    </row>
    <row r="1984" spans="58:58">
      <c r="BF1984" s="89" t="str">
        <f t="shared" si="30"/>
        <v/>
      </c>
    </row>
    <row r="1985" spans="58:58">
      <c r="BF1985" s="89" t="str">
        <f t="shared" si="30"/>
        <v/>
      </c>
    </row>
    <row r="1986" spans="58:58">
      <c r="BF1986" s="89" t="str">
        <f t="shared" si="30"/>
        <v/>
      </c>
    </row>
    <row r="1987" spans="58:58">
      <c r="BF1987" s="89" t="str">
        <f t="shared" si="30"/>
        <v/>
      </c>
    </row>
    <row r="1988" spans="58:58">
      <c r="BF1988" s="89" t="str">
        <f t="shared" si="30"/>
        <v/>
      </c>
    </row>
    <row r="1989" spans="58:58">
      <c r="BF1989" s="89" t="str">
        <f t="shared" si="30"/>
        <v/>
      </c>
    </row>
    <row r="1990" spans="58:58">
      <c r="BF1990" s="89" t="str">
        <f t="shared" ref="BF1990:BF2003" si="31">IF(OR(C1990&lt;&gt;"",AC1990&lt;&gt;"",AD1990&lt;&gt;""),IF(OR(A1990="",B1990="",F1990="",G1990="",H1990="",M1990="",P1990="",S1990="",V1990="",AF1990="",AS1990="",AT1990=""),"T",""),"")</f>
        <v/>
      </c>
    </row>
    <row r="1991" spans="58:58">
      <c r="BF1991" s="89" t="str">
        <f t="shared" si="31"/>
        <v/>
      </c>
    </row>
    <row r="1992" spans="58:58">
      <c r="BF1992" s="89" t="str">
        <f t="shared" si="31"/>
        <v/>
      </c>
    </row>
    <row r="1993" spans="58:58">
      <c r="BF1993" s="89" t="str">
        <f t="shared" si="31"/>
        <v/>
      </c>
    </row>
    <row r="1994" spans="58:58">
      <c r="BF1994" s="89" t="str">
        <f t="shared" si="31"/>
        <v/>
      </c>
    </row>
    <row r="1995" spans="58:58">
      <c r="BF1995" s="89" t="str">
        <f t="shared" si="31"/>
        <v/>
      </c>
    </row>
    <row r="1996" spans="58:58">
      <c r="BF1996" s="89" t="str">
        <f t="shared" si="31"/>
        <v/>
      </c>
    </row>
    <row r="1997" spans="58:58">
      <c r="BF1997" s="89" t="str">
        <f t="shared" si="31"/>
        <v/>
      </c>
    </row>
    <row r="1998" spans="58:58">
      <c r="BF1998" s="89" t="str">
        <f t="shared" si="31"/>
        <v/>
      </c>
    </row>
    <row r="1999" spans="58:58">
      <c r="BF1999" s="89" t="str">
        <f t="shared" si="31"/>
        <v/>
      </c>
    </row>
    <row r="2000" spans="58:58">
      <c r="BF2000" s="89" t="str">
        <f t="shared" si="31"/>
        <v/>
      </c>
    </row>
    <row r="2001" spans="58:58">
      <c r="BF2001" s="89" t="str">
        <f t="shared" si="31"/>
        <v/>
      </c>
    </row>
    <row r="2002" spans="58:58">
      <c r="BF2002" s="89" t="str">
        <f t="shared" si="31"/>
        <v/>
      </c>
    </row>
    <row r="2003" spans="58:58">
      <c r="BF2003" s="89" t="str">
        <f t="shared" si="31"/>
        <v/>
      </c>
    </row>
    <row r="2004" spans="58:58">
      <c r="BF2004" s="89" t="str">
        <f>IF(OR(C2004&lt;&gt;"",AC2004&lt;&gt;"",AD2004&lt;&gt;""),IF(OR(A2004="",B2004="",F2004="",G2004="",H2004="",M2004="",P2004="",S2004="",V2004="",AF2004="",AS2004="",AT2004=""),"T",""),"")</f>
        <v/>
      </c>
    </row>
    <row r="2005" spans="58:58">
      <c r="BF2005" s="89" t="str">
        <f>IF(OR(C2005&lt;&gt;"",AC2005&lt;&gt;"",AD2005&lt;&gt;""),IF(OR(A2005="",B2005="",F2005="",G2005="",H2005="",M2005="",P2005="",S2005="",V2005="",AF2005="",AS2005="",AT2005=""),"T",""),"")</f>
        <v/>
      </c>
    </row>
  </sheetData>
  <sheetProtection password="83E0" sheet="1" objects="1" scenarios="1"/>
  <mergeCells count="1">
    <mergeCell ref="AG3:AM3"/>
  </mergeCells>
  <conditionalFormatting sqref="A5:A65536">
    <cfRule type="expression" dxfId="44" priority="16" stopIfTrue="1">
      <formula>BF5="T"</formula>
    </cfRule>
  </conditionalFormatting>
  <conditionalFormatting sqref="A6">
    <cfRule type="expression" dxfId="43" priority="15" stopIfTrue="1">
      <formula>BF6="T"</formula>
    </cfRule>
  </conditionalFormatting>
  <conditionalFormatting sqref="A6:A19">
    <cfRule type="expression" dxfId="42" priority="14" stopIfTrue="1">
      <formula>BF6="T"</formula>
    </cfRule>
  </conditionalFormatting>
  <conditionalFormatting sqref="G5:G65536">
    <cfRule type="expression" dxfId="41" priority="13" stopIfTrue="1">
      <formula>BF5="T"</formula>
    </cfRule>
  </conditionalFormatting>
  <conditionalFormatting sqref="H5:H65536">
    <cfRule type="expression" dxfId="40" priority="12" stopIfTrue="1">
      <formula>BF5="T"</formula>
    </cfRule>
  </conditionalFormatting>
  <conditionalFormatting sqref="M5:M65536">
    <cfRule type="expression" dxfId="39" priority="11" stopIfTrue="1">
      <formula>BF5="T"</formula>
    </cfRule>
  </conditionalFormatting>
  <conditionalFormatting sqref="P5:P65536">
    <cfRule type="expression" dxfId="38" priority="10" stopIfTrue="1">
      <formula>BF5="T"</formula>
    </cfRule>
  </conditionalFormatting>
  <conditionalFormatting sqref="S5:S65536">
    <cfRule type="expression" dxfId="37" priority="9" stopIfTrue="1">
      <formula>BF5="T"</formula>
    </cfRule>
  </conditionalFormatting>
  <conditionalFormatting sqref="V5:V65536">
    <cfRule type="expression" dxfId="36" priority="8" stopIfTrue="1">
      <formula>BF5="T"</formula>
    </cfRule>
  </conditionalFormatting>
  <conditionalFormatting sqref="AF5:AF65536">
    <cfRule type="expression" dxfId="35" priority="7" stopIfTrue="1">
      <formula>BF5="T"</formula>
    </cfRule>
  </conditionalFormatting>
  <conditionalFormatting sqref="AS5:AS65536">
    <cfRule type="expression" dxfId="34" priority="6" stopIfTrue="1">
      <formula>BF5="T"</formula>
    </cfRule>
  </conditionalFormatting>
  <conditionalFormatting sqref="AT5:AT65536">
    <cfRule type="expression" dxfId="33" priority="5" stopIfTrue="1">
      <formula>BF5="T"</formula>
    </cfRule>
  </conditionalFormatting>
  <conditionalFormatting sqref="F5:F65536">
    <cfRule type="expression" dxfId="32" priority="4" stopIfTrue="1">
      <formula>BF5="T"</formula>
    </cfRule>
  </conditionalFormatting>
  <conditionalFormatting sqref="B5:B65536">
    <cfRule type="expression" dxfId="31" priority="3" stopIfTrue="1">
      <formula>BF5="T"</formula>
    </cfRule>
  </conditionalFormatting>
  <conditionalFormatting sqref="B6">
    <cfRule type="expression" dxfId="30" priority="2" stopIfTrue="1">
      <formula>BF6="T"</formula>
    </cfRule>
  </conditionalFormatting>
  <conditionalFormatting sqref="B6:B19">
    <cfRule type="expression" dxfId="29" priority="1" stopIfTrue="1">
      <formula>BF6="T"</formula>
    </cfRule>
  </conditionalFormatting>
  <dataValidations count="9">
    <dataValidation type="decimal" allowBlank="1" showErrorMessage="1" errorTitle="Format non valide" error="Veuillez saisir un montant en euros" sqref="AY2:AY65536">
      <formula1>-9.99999999999999E+43</formula1>
      <formula2>9.99999999999999E+44</formula2>
    </dataValidation>
    <dataValidation type="decimal" allowBlank="1" showErrorMessage="1" errorTitle="Format non valide" error="Veuillez saisir une valeur en euros" sqref="E2:E65536">
      <formula1>-9.99999999999999E+43</formula1>
      <formula2>9.99999999999999E+43</formula2>
    </dataValidation>
    <dataValidation type="decimal" allowBlank="1" showErrorMessage="1" errorTitle="Format non valide" error="Veuillez saisir une valeur en euros" sqref="AN2:AN65536 X2:AE65536">
      <formula1>-9.99999999999999E+43</formula1>
      <formula2>9.99999999999999E+44</formula2>
    </dataValidation>
    <dataValidation type="decimal" allowBlank="1" showErrorMessage="1" errorTitle="Format non valide" error="Veuillez saisir une valeur dans la devise demandée" sqref="AG2:AM65536">
      <formula1>-9.99999999999999E+43</formula1>
      <formula2>9.99999999999999E+44</formula2>
    </dataValidation>
    <dataValidation type="whole" allowBlank="1" showErrorMessage="1" errorTitle="Format non valide" error="Veuillez saisir un nombre" sqref="D2:D65536">
      <formula1>0</formula1>
      <formula2>9.99999999999999E+43</formula2>
    </dataValidation>
    <dataValidation type="decimal" allowBlank="1" showErrorMessage="1" errorTitle="Format non valide" error="Veuillez saisir un taux" sqref="AR2:AR65536">
      <formula1>0</formula1>
      <formula2>100</formula2>
    </dataValidation>
    <dataValidation type="date" operator="greaterThanOrEqual" allowBlank="1" showErrorMessage="1" errorTitle="Format non valide" error="Veuillez saisir une date" sqref="AZ2:AZ65536">
      <formula1>1</formula1>
    </dataValidation>
    <dataValidation type="whole" allowBlank="1" showErrorMessage="1" errorTitle="Format non valide" error="Vous devez saisir 3 ou 4 chiffres" sqref="J2:J65536">
      <formula1>100</formula1>
      <formula2>9999</formula2>
    </dataValidation>
    <dataValidation type="custom" allowBlank="1" showErrorMessage="1" errorTitle="Format non valide" error="Les totaux et sous-totaux ne sont pas acceptés" sqref="B2:C65536 BD2:BD65536 AX2:AX65536 AP2:AQ65536 T2:U65536 O2:O65536 K2:L65536">
      <formula1>NOT(ISNUMBER(VLOOKUP(B2,$BF$3:$BG$21,2,FALSE)))</formula1>
    </dataValidation>
  </dataValidations>
  <printOptions horizontalCentered="1"/>
  <pageMargins left="0.23622047244094491" right="0.19685039370078741" top="0.74803149606299213" bottom="0.19685039370078741" header="0.31496062992125984" footer="0.31496062992125984"/>
  <pageSetup paperSize="9" scale="11" orientation="landscape" r:id="rId1"/>
  <headerFooter alignWithMargins="0"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>
    <pageSetUpPr fitToPage="1"/>
  </sheetPr>
  <dimension ref="A1:BA1048534"/>
  <sheetViews>
    <sheetView showGridLines="0" zoomScaleNormal="100" zoomScaleSheetLayoutView="90" workbookViewId="0">
      <selection activeCell="A5" sqref="A5"/>
    </sheetView>
  </sheetViews>
  <sheetFormatPr baseColWidth="10" defaultColWidth="11" defaultRowHeight="11.25"/>
  <cols>
    <col min="1" max="1" width="18.7109375" style="102" customWidth="1"/>
    <col min="2" max="2" width="18.85546875" style="102" customWidth="1"/>
    <col min="3" max="3" width="21.140625" style="102" customWidth="1"/>
    <col min="4" max="4" width="18.7109375" style="102" customWidth="1"/>
    <col min="5" max="5" width="22.7109375" style="102" customWidth="1"/>
    <col min="6" max="6" width="23.28515625" style="102" customWidth="1"/>
    <col min="7" max="7" width="42.7109375" style="102" customWidth="1"/>
    <col min="8" max="8" width="21.7109375" style="102" customWidth="1"/>
    <col min="9" max="10" width="23.140625" style="102" customWidth="1"/>
    <col min="11" max="11" width="18.85546875" style="102" customWidth="1"/>
    <col min="12" max="12" width="18.7109375" style="102" customWidth="1"/>
    <col min="13" max="13" width="44.85546875" style="102" customWidth="1"/>
    <col min="14" max="14" width="18.85546875" style="102" customWidth="1"/>
    <col min="15" max="15" width="18.7109375" style="102" customWidth="1"/>
    <col min="16" max="16" width="23.7109375" style="102" customWidth="1"/>
    <col min="17" max="17" width="23.140625" style="102" customWidth="1"/>
    <col min="18" max="19" width="18.85546875" style="102" customWidth="1"/>
    <col min="20" max="20" width="26.85546875" style="102" customWidth="1"/>
    <col min="21" max="21" width="23" style="102" customWidth="1"/>
    <col min="22" max="22" width="23.140625" style="102" customWidth="1"/>
    <col min="23" max="23" width="18.7109375" style="102" customWidth="1"/>
    <col min="24" max="24" width="18.85546875" style="102" customWidth="1"/>
    <col min="25" max="25" width="18.7109375" style="102" customWidth="1"/>
    <col min="26" max="26" width="18.28515625" style="102" bestFit="1" customWidth="1"/>
    <col min="27" max="27" width="18.85546875" style="102" customWidth="1"/>
    <col min="28" max="29" width="18.7109375" style="102" customWidth="1"/>
    <col min="30" max="30" width="18.85546875" style="102" customWidth="1"/>
    <col min="31" max="31" width="21.85546875" style="102" customWidth="1"/>
    <col min="32" max="32" width="25" style="102" customWidth="1"/>
    <col min="33" max="35" width="19.85546875" style="102" bestFit="1" customWidth="1"/>
    <col min="36" max="36" width="18.85546875" style="102" customWidth="1"/>
    <col min="37" max="37" width="18.7109375" style="102" customWidth="1"/>
    <col min="38" max="38" width="18.85546875" style="102" customWidth="1"/>
    <col min="39" max="40" width="18.7109375" style="97" customWidth="1"/>
    <col min="41" max="41" width="21.28515625" style="97" customWidth="1"/>
    <col min="42" max="43" width="18.5703125" style="97" customWidth="1"/>
    <col min="44" max="44" width="18.7109375" style="97" customWidth="1"/>
    <col min="45" max="45" width="23.5703125" style="97" customWidth="1"/>
    <col min="46" max="46" width="34.42578125" style="97" customWidth="1"/>
    <col min="47" max="47" width="18.5703125" style="97" customWidth="1"/>
    <col min="48" max="48" width="40.85546875" style="97" customWidth="1"/>
    <col min="49" max="49" width="33.7109375" style="97" customWidth="1"/>
    <col min="50" max="50" width="32.28515625" style="97" customWidth="1"/>
    <col min="51" max="51" width="18.5703125" style="97" customWidth="1"/>
    <col min="52" max="52" width="18.7109375" style="97" customWidth="1"/>
    <col min="53" max="53" width="28.5703125" style="97" customWidth="1"/>
    <col min="54" max="54" width="37.42578125" style="97" customWidth="1"/>
    <col min="55" max="55" width="18.5703125" style="97" customWidth="1"/>
    <col min="56" max="56" width="22.140625" style="97" customWidth="1"/>
    <col min="57" max="57" width="18.85546875" style="97" customWidth="1"/>
    <col min="58" max="58" width="25.5703125" style="97" customWidth="1"/>
    <col min="59" max="59" width="20.140625" style="97" bestFit="1" customWidth="1"/>
    <col min="60" max="60" width="22.7109375" style="97" bestFit="1" customWidth="1"/>
    <col min="61" max="61" width="34.140625" style="97" bestFit="1" customWidth="1"/>
    <col min="62" max="62" width="43.28515625" style="97" bestFit="1" customWidth="1"/>
    <col min="63" max="63" width="20.42578125" style="97" bestFit="1" customWidth="1"/>
    <col min="64" max="16384" width="11" style="97"/>
  </cols>
  <sheetData>
    <row r="1" spans="1:53">
      <c r="A1" s="13"/>
      <c r="B1" s="12"/>
      <c r="C1" s="12"/>
      <c r="D1" s="12" t="s">
        <v>150</v>
      </c>
      <c r="E1" s="12"/>
      <c r="F1" s="14"/>
      <c r="G1" s="7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</row>
    <row r="2" spans="1:53" ht="12" thickBot="1">
      <c r="A2" s="353"/>
      <c r="B2" s="353"/>
      <c r="C2" s="353"/>
      <c r="D2" s="353"/>
      <c r="E2" s="353"/>
      <c r="F2" s="353"/>
      <c r="G2" s="352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</row>
    <row r="3" spans="1:53" ht="16.5" customHeight="1" thickBot="1">
      <c r="A3" s="98" t="s">
        <v>84</v>
      </c>
      <c r="B3" s="98"/>
      <c r="C3" s="98"/>
      <c r="D3" s="98"/>
      <c r="E3" s="98"/>
      <c r="F3" s="98" t="s">
        <v>85</v>
      </c>
      <c r="G3" s="98"/>
      <c r="H3" s="98"/>
      <c r="I3" s="98"/>
      <c r="J3" s="98"/>
      <c r="K3" s="99" t="s">
        <v>86</v>
      </c>
      <c r="L3" s="99"/>
      <c r="M3" s="99"/>
      <c r="N3" s="99"/>
      <c r="O3" s="98" t="s">
        <v>87</v>
      </c>
      <c r="P3" s="98"/>
      <c r="Q3" s="98"/>
      <c r="R3" s="98"/>
      <c r="S3" s="98" t="s">
        <v>88</v>
      </c>
      <c r="T3" s="98"/>
      <c r="U3" s="98"/>
      <c r="V3" s="98" t="s">
        <v>89</v>
      </c>
      <c r="W3" s="98"/>
      <c r="X3" s="98"/>
      <c r="Y3" s="98"/>
      <c r="Z3" s="98"/>
      <c r="AA3" s="98"/>
      <c r="AB3" s="98"/>
      <c r="AC3" s="98"/>
      <c r="AD3" s="98" t="s">
        <v>90</v>
      </c>
      <c r="AE3" s="98"/>
      <c r="AF3" s="98" t="s">
        <v>91</v>
      </c>
      <c r="AG3" s="98"/>
      <c r="AH3" s="98" t="s">
        <v>92</v>
      </c>
      <c r="AI3" s="98" t="s">
        <v>93</v>
      </c>
      <c r="AJ3" s="98"/>
      <c r="AK3" s="98"/>
      <c r="AL3" s="98"/>
      <c r="AN3" s="80"/>
      <c r="AO3" s="80"/>
    </row>
    <row r="4" spans="1:53" ht="67.5" customHeight="1" thickBot="1">
      <c r="A4" s="100" t="s">
        <v>94</v>
      </c>
      <c r="B4" s="100" t="s">
        <v>95</v>
      </c>
      <c r="C4" s="100" t="s">
        <v>96</v>
      </c>
      <c r="D4" s="100" t="s">
        <v>97</v>
      </c>
      <c r="E4" s="100" t="s">
        <v>98</v>
      </c>
      <c r="F4" s="100" t="s">
        <v>99</v>
      </c>
      <c r="G4" s="100" t="s">
        <v>151</v>
      </c>
      <c r="H4" s="100" t="s">
        <v>107</v>
      </c>
      <c r="I4" s="101" t="s">
        <v>108</v>
      </c>
      <c r="J4" s="100" t="s">
        <v>110</v>
      </c>
      <c r="K4" s="100" t="s">
        <v>112</v>
      </c>
      <c r="L4" s="100" t="s">
        <v>113</v>
      </c>
      <c r="M4" s="100" t="s">
        <v>114</v>
      </c>
      <c r="N4" s="100" t="s">
        <v>115</v>
      </c>
      <c r="O4" s="100" t="s">
        <v>116</v>
      </c>
      <c r="P4" s="100" t="s">
        <v>152</v>
      </c>
      <c r="Q4" s="100" t="s">
        <v>124</v>
      </c>
      <c r="R4" s="100" t="s">
        <v>125</v>
      </c>
      <c r="S4" s="100" t="s">
        <v>126</v>
      </c>
      <c r="T4" s="100" t="s">
        <v>153</v>
      </c>
      <c r="U4" s="100" t="s">
        <v>132</v>
      </c>
      <c r="V4" s="100" t="s">
        <v>133</v>
      </c>
      <c r="W4" s="100" t="s">
        <v>134</v>
      </c>
      <c r="X4" s="100" t="s">
        <v>135</v>
      </c>
      <c r="Y4" s="100" t="s">
        <v>136</v>
      </c>
      <c r="Z4" s="100" t="s">
        <v>137</v>
      </c>
      <c r="AA4" s="100" t="s">
        <v>138</v>
      </c>
      <c r="AB4" s="100" t="s">
        <v>139</v>
      </c>
      <c r="AC4" s="100" t="s">
        <v>140</v>
      </c>
      <c r="AD4" s="100" t="s">
        <v>141</v>
      </c>
      <c r="AE4" s="100" t="s">
        <v>142</v>
      </c>
      <c r="AF4" s="100" t="s">
        <v>143</v>
      </c>
      <c r="AG4" s="100" t="s">
        <v>144</v>
      </c>
      <c r="AH4" s="100" t="s">
        <v>145</v>
      </c>
      <c r="AI4" s="100" t="s">
        <v>146</v>
      </c>
      <c r="AJ4" s="100" t="s">
        <v>147</v>
      </c>
      <c r="AK4" s="100" t="s">
        <v>148</v>
      </c>
      <c r="AL4" s="100" t="s">
        <v>149</v>
      </c>
      <c r="AN4" s="80"/>
      <c r="AO4" s="80"/>
    </row>
    <row r="5" spans="1:53" ht="11.45" customHeight="1">
      <c r="K5" s="103"/>
      <c r="P5" s="104"/>
      <c r="Q5" s="104"/>
      <c r="AN5" s="80"/>
      <c r="AO5" s="80"/>
      <c r="BA5" s="96"/>
    </row>
    <row r="6" spans="1:53" ht="11.45" customHeight="1">
      <c r="I6" s="103"/>
      <c r="K6" s="103"/>
      <c r="P6" s="104"/>
      <c r="Q6" s="104"/>
      <c r="AN6" s="80"/>
      <c r="AO6" s="80"/>
    </row>
    <row r="7" spans="1:53" ht="11.45" customHeight="1">
      <c r="P7" s="104"/>
      <c r="Q7" s="104"/>
      <c r="AN7" s="80"/>
      <c r="AO7" s="80"/>
    </row>
    <row r="8" spans="1:53" ht="11.45" customHeight="1">
      <c r="H8" s="105"/>
      <c r="I8" s="103"/>
      <c r="K8" s="103"/>
      <c r="P8" s="104"/>
      <c r="Q8" s="104"/>
      <c r="V8" s="351"/>
      <c r="AN8" s="80"/>
      <c r="AO8" s="80"/>
    </row>
    <row r="9" spans="1:53" ht="11.45" customHeight="1">
      <c r="I9" s="103"/>
      <c r="P9" s="104"/>
      <c r="Q9" s="104"/>
      <c r="AA9" s="105"/>
      <c r="AN9" s="80"/>
      <c r="AO9" s="80"/>
    </row>
    <row r="10" spans="1:53" ht="11.45" customHeight="1">
      <c r="I10" s="103"/>
      <c r="K10" s="103"/>
      <c r="P10" s="104"/>
      <c r="Q10" s="104"/>
      <c r="AH10" s="106"/>
      <c r="AN10" s="80"/>
      <c r="AO10" s="80"/>
    </row>
    <row r="11" spans="1:53" ht="11.45" customHeight="1">
      <c r="I11" s="103"/>
      <c r="K11" s="103"/>
      <c r="P11" s="104"/>
      <c r="Q11" s="104"/>
      <c r="AN11" s="80"/>
      <c r="AO11" s="80"/>
    </row>
    <row r="12" spans="1:53" ht="11.45" customHeight="1">
      <c r="I12" s="103"/>
      <c r="K12" s="107"/>
      <c r="P12" s="104"/>
      <c r="Q12" s="104"/>
      <c r="AN12" s="80"/>
      <c r="AO12" s="80"/>
    </row>
    <row r="13" spans="1:53" ht="11.45" customHeight="1">
      <c r="P13" s="104"/>
      <c r="Q13" s="104"/>
      <c r="AN13" s="80"/>
      <c r="AO13" s="80"/>
    </row>
    <row r="14" spans="1:53" ht="11.45" customHeight="1">
      <c r="P14" s="104"/>
      <c r="Q14" s="104"/>
      <c r="AN14" s="80"/>
      <c r="AO14" s="80"/>
    </row>
    <row r="15" spans="1:53" ht="11.45" customHeight="1">
      <c r="P15" s="104"/>
      <c r="Q15" s="104"/>
      <c r="AN15" s="80"/>
      <c r="AO15" s="80"/>
    </row>
    <row r="16" spans="1:53" ht="11.45" customHeight="1">
      <c r="P16" s="104"/>
      <c r="Q16" s="104"/>
      <c r="AN16" s="80"/>
      <c r="AO16" s="80"/>
    </row>
    <row r="17" spans="9:41" ht="11.45" customHeight="1">
      <c r="I17" s="103"/>
      <c r="K17" s="103"/>
      <c r="P17" s="104"/>
      <c r="Q17" s="104"/>
      <c r="AN17" s="80"/>
      <c r="AO17" s="80"/>
    </row>
    <row r="18" spans="9:41" ht="12" customHeight="1">
      <c r="AN18" s="80"/>
      <c r="AO18" s="80"/>
    </row>
    <row r="19" spans="9:41">
      <c r="P19" s="104"/>
      <c r="Q19" s="104"/>
      <c r="AN19" s="80"/>
      <c r="AO19" s="80"/>
    </row>
    <row r="20" spans="9:41">
      <c r="P20" s="104"/>
      <c r="Q20" s="104"/>
      <c r="AN20" s="80"/>
      <c r="AO20" s="80"/>
    </row>
    <row r="21" spans="9:41">
      <c r="P21" s="104"/>
      <c r="Q21" s="104"/>
      <c r="AN21" s="80"/>
      <c r="AO21" s="80"/>
    </row>
    <row r="22" spans="9:41">
      <c r="P22" s="104"/>
      <c r="Q22" s="104"/>
    </row>
    <row r="23" spans="9:41">
      <c r="P23" s="104"/>
      <c r="Q23" s="104"/>
    </row>
    <row r="24" spans="9:41">
      <c r="P24" s="104"/>
      <c r="Q24" s="104"/>
    </row>
    <row r="25" spans="9:41">
      <c r="I25" s="103"/>
      <c r="K25" s="103"/>
      <c r="P25" s="104"/>
      <c r="Q25" s="104"/>
    </row>
    <row r="26" spans="9:41">
      <c r="I26" s="103"/>
      <c r="K26" s="103"/>
      <c r="P26" s="104"/>
      <c r="Q26" s="104"/>
    </row>
    <row r="27" spans="9:41">
      <c r="I27" s="103"/>
      <c r="K27" s="103"/>
      <c r="P27" s="104"/>
      <c r="Q27" s="104"/>
    </row>
    <row r="28" spans="9:41">
      <c r="I28" s="103"/>
      <c r="K28" s="103"/>
      <c r="P28" s="104"/>
      <c r="Q28" s="104"/>
    </row>
    <row r="29" spans="9:41">
      <c r="I29" s="103"/>
      <c r="K29" s="103"/>
      <c r="P29" s="104"/>
      <c r="Q29" s="104"/>
    </row>
    <row r="30" spans="9:41">
      <c r="I30" s="103"/>
      <c r="K30" s="103"/>
      <c r="P30" s="104"/>
      <c r="Q30" s="104"/>
    </row>
    <row r="31" spans="9:41">
      <c r="I31" s="103"/>
      <c r="K31" s="103"/>
      <c r="P31" s="104"/>
      <c r="Q31" s="104"/>
    </row>
    <row r="32" spans="9:41">
      <c r="I32" s="103"/>
      <c r="K32" s="103"/>
      <c r="P32" s="104"/>
      <c r="Q32" s="104"/>
    </row>
    <row r="33" spans="9:17">
      <c r="I33" s="103"/>
      <c r="K33" s="103"/>
      <c r="P33" s="104"/>
      <c r="Q33" s="104"/>
    </row>
    <row r="34" spans="9:17">
      <c r="I34" s="103"/>
      <c r="K34" s="103"/>
      <c r="P34" s="104"/>
      <c r="Q34" s="104"/>
    </row>
    <row r="35" spans="9:17">
      <c r="I35" s="103"/>
      <c r="K35" s="103"/>
      <c r="P35" s="104"/>
      <c r="Q35" s="104"/>
    </row>
    <row r="36" spans="9:17">
      <c r="I36" s="103"/>
      <c r="K36" s="103"/>
      <c r="P36" s="104"/>
      <c r="Q36" s="104"/>
    </row>
    <row r="37" spans="9:17">
      <c r="K37" s="103"/>
      <c r="P37" s="104"/>
      <c r="Q37" s="104"/>
    </row>
    <row r="38" spans="9:17">
      <c r="K38" s="103"/>
      <c r="P38" s="104"/>
      <c r="Q38" s="104"/>
    </row>
    <row r="39" spans="9:17">
      <c r="K39" s="103"/>
      <c r="P39" s="104"/>
      <c r="Q39" s="104"/>
    </row>
    <row r="40" spans="9:17">
      <c r="P40" s="104"/>
      <c r="Q40" s="104"/>
    </row>
    <row r="41" spans="9:17">
      <c r="I41" s="103"/>
      <c r="P41" s="104"/>
      <c r="Q41" s="104"/>
    </row>
    <row r="42" spans="9:17">
      <c r="I42" s="103"/>
      <c r="P42" s="104"/>
      <c r="Q42" s="104"/>
    </row>
    <row r="43" spans="9:17">
      <c r="I43" s="103"/>
      <c r="P43" s="104"/>
      <c r="Q43" s="104"/>
    </row>
    <row r="44" spans="9:17">
      <c r="I44" s="103"/>
      <c r="P44" s="104"/>
      <c r="Q44" s="104"/>
    </row>
    <row r="45" spans="9:17">
      <c r="I45" s="103"/>
      <c r="K45" s="103"/>
      <c r="P45" s="104"/>
      <c r="Q45" s="104"/>
    </row>
    <row r="46" spans="9:17">
      <c r="I46" s="103"/>
      <c r="K46" s="103"/>
      <c r="P46" s="104"/>
      <c r="Q46" s="104"/>
    </row>
    <row r="47" spans="9:17">
      <c r="I47" s="103"/>
      <c r="K47" s="103"/>
      <c r="P47" s="104"/>
      <c r="Q47" s="104"/>
    </row>
    <row r="48" spans="9:17">
      <c r="I48" s="103"/>
      <c r="K48" s="103"/>
      <c r="P48" s="104"/>
      <c r="Q48" s="104"/>
    </row>
    <row r="49" spans="9:20">
      <c r="I49" s="103"/>
      <c r="P49" s="104"/>
      <c r="Q49" s="104"/>
    </row>
    <row r="50" spans="9:20">
      <c r="I50" s="103"/>
      <c r="P50" s="104"/>
      <c r="Q50" s="104"/>
    </row>
    <row r="51" spans="9:20">
      <c r="I51" s="103"/>
      <c r="P51" s="104"/>
      <c r="Q51" s="104"/>
    </row>
    <row r="52" spans="9:20">
      <c r="I52" s="103"/>
      <c r="P52" s="104"/>
      <c r="Q52" s="104"/>
    </row>
    <row r="53" spans="9:20">
      <c r="I53" s="103"/>
      <c r="P53" s="104"/>
      <c r="Q53" s="104"/>
    </row>
    <row r="54" spans="9:20">
      <c r="I54" s="103"/>
      <c r="P54" s="104"/>
      <c r="Q54" s="104"/>
    </row>
    <row r="55" spans="9:20">
      <c r="I55" s="103"/>
      <c r="P55" s="104"/>
      <c r="Q55" s="104"/>
    </row>
    <row r="56" spans="9:20">
      <c r="I56" s="103"/>
      <c r="P56" s="104"/>
      <c r="Q56" s="104"/>
    </row>
    <row r="57" spans="9:20">
      <c r="I57" s="103"/>
      <c r="P57" s="104"/>
      <c r="Q57" s="104"/>
      <c r="S57" s="85"/>
      <c r="T57" s="104"/>
    </row>
    <row r="58" spans="9:20">
      <c r="I58" s="103"/>
      <c r="P58" s="104"/>
      <c r="Q58" s="104"/>
      <c r="S58" s="85"/>
      <c r="T58" s="104"/>
    </row>
    <row r="59" spans="9:20">
      <c r="I59" s="103"/>
      <c r="P59" s="104"/>
      <c r="Q59" s="104"/>
      <c r="S59" s="85"/>
      <c r="T59" s="104"/>
    </row>
    <row r="60" spans="9:20">
      <c r="I60" s="103"/>
      <c r="P60" s="104"/>
      <c r="Q60" s="104"/>
      <c r="S60" s="85"/>
      <c r="T60" s="104"/>
    </row>
    <row r="61" spans="9:20">
      <c r="I61" s="103"/>
      <c r="P61" s="104"/>
      <c r="Q61" s="104"/>
      <c r="S61" s="85"/>
      <c r="T61" s="104"/>
    </row>
    <row r="62" spans="9:20">
      <c r="I62" s="103"/>
      <c r="P62" s="104"/>
      <c r="Q62" s="104"/>
    </row>
    <row r="63" spans="9:20">
      <c r="I63" s="103"/>
      <c r="P63" s="104"/>
      <c r="Q63" s="104"/>
    </row>
    <row r="64" spans="9:20">
      <c r="P64" s="104"/>
      <c r="Q64" s="104"/>
    </row>
    <row r="65" spans="9:20">
      <c r="I65" s="103"/>
      <c r="P65" s="104"/>
      <c r="Q65" s="104"/>
    </row>
    <row r="66" spans="9:20">
      <c r="I66" s="103"/>
      <c r="P66" s="104"/>
      <c r="Q66" s="104"/>
    </row>
    <row r="67" spans="9:20">
      <c r="I67" s="103"/>
      <c r="P67" s="104"/>
      <c r="Q67" s="104"/>
    </row>
    <row r="68" spans="9:20">
      <c r="I68" s="103"/>
      <c r="P68" s="104"/>
      <c r="Q68" s="104"/>
    </row>
    <row r="69" spans="9:20">
      <c r="I69" s="103"/>
      <c r="P69" s="104"/>
      <c r="Q69" s="104"/>
    </row>
    <row r="70" spans="9:20">
      <c r="I70" s="103"/>
      <c r="P70" s="104"/>
      <c r="Q70" s="104"/>
    </row>
    <row r="71" spans="9:20">
      <c r="I71" s="103"/>
      <c r="P71" s="104"/>
      <c r="Q71" s="104"/>
    </row>
    <row r="72" spans="9:20">
      <c r="I72" s="103"/>
      <c r="P72" s="104"/>
      <c r="Q72" s="104"/>
    </row>
    <row r="73" spans="9:20">
      <c r="I73" s="103"/>
      <c r="P73" s="104"/>
      <c r="Q73" s="104"/>
    </row>
    <row r="74" spans="9:20">
      <c r="I74" s="103"/>
      <c r="P74" s="104"/>
      <c r="Q74" s="104"/>
    </row>
    <row r="75" spans="9:20">
      <c r="I75" s="103"/>
      <c r="P75" s="104"/>
      <c r="Q75" s="104"/>
    </row>
    <row r="76" spans="9:20">
      <c r="I76" s="103"/>
      <c r="P76" s="104"/>
      <c r="Q76" s="104"/>
    </row>
    <row r="77" spans="9:20">
      <c r="I77" s="103"/>
      <c r="P77" s="104"/>
      <c r="Q77" s="104"/>
    </row>
    <row r="78" spans="9:20">
      <c r="I78" s="103"/>
      <c r="P78" s="104"/>
      <c r="Q78" s="104"/>
    </row>
    <row r="79" spans="9:20">
      <c r="I79" s="103"/>
      <c r="P79" s="104"/>
      <c r="Q79" s="104"/>
      <c r="S79" s="85"/>
      <c r="T79" s="104"/>
    </row>
    <row r="80" spans="9:20">
      <c r="I80" s="103"/>
      <c r="P80" s="104"/>
      <c r="Q80" s="104"/>
      <c r="S80" s="85"/>
      <c r="T80" s="104"/>
    </row>
    <row r="81" spans="9:31">
      <c r="I81" s="103"/>
      <c r="P81" s="104"/>
      <c r="Q81" s="104"/>
      <c r="AE81" s="105"/>
    </row>
    <row r="82" spans="9:31">
      <c r="I82" s="103"/>
      <c r="P82" s="104"/>
      <c r="Q82" s="104"/>
      <c r="AE82" s="105"/>
    </row>
    <row r="83" spans="9:31">
      <c r="I83" s="103"/>
      <c r="P83" s="104"/>
      <c r="Q83" s="104"/>
      <c r="AE83" s="105"/>
    </row>
    <row r="84" spans="9:31">
      <c r="I84" s="103"/>
      <c r="P84" s="104"/>
      <c r="Q84" s="104"/>
      <c r="AE84" s="105"/>
    </row>
    <row r="85" spans="9:31">
      <c r="I85" s="103"/>
      <c r="P85" s="104"/>
      <c r="Q85" s="104"/>
      <c r="AE85" s="105"/>
    </row>
    <row r="86" spans="9:31">
      <c r="I86" s="103"/>
      <c r="P86" s="104"/>
      <c r="Q86" s="104"/>
      <c r="AE86" s="105"/>
    </row>
    <row r="87" spans="9:31">
      <c r="I87" s="103"/>
      <c r="P87" s="104"/>
      <c r="Q87" s="104"/>
      <c r="AE87" s="105"/>
    </row>
    <row r="88" spans="9:31">
      <c r="I88" s="103"/>
      <c r="P88" s="104"/>
      <c r="Q88" s="104"/>
      <c r="AE88" s="105"/>
    </row>
    <row r="89" spans="9:31">
      <c r="I89" s="103"/>
      <c r="P89" s="104"/>
      <c r="Q89" s="104"/>
      <c r="AE89" s="105"/>
    </row>
    <row r="90" spans="9:31">
      <c r="I90" s="103"/>
      <c r="P90" s="104"/>
      <c r="Q90" s="104"/>
      <c r="AE90" s="105"/>
    </row>
    <row r="91" spans="9:31">
      <c r="I91" s="103"/>
      <c r="P91" s="104"/>
      <c r="Q91" s="104"/>
      <c r="AE91" s="105"/>
    </row>
    <row r="92" spans="9:31">
      <c r="I92" s="103"/>
      <c r="P92" s="104"/>
      <c r="Q92" s="104"/>
      <c r="AE92" s="105"/>
    </row>
    <row r="93" spans="9:31">
      <c r="I93" s="103"/>
      <c r="P93" s="104"/>
      <c r="Q93" s="104"/>
      <c r="AE93" s="105"/>
    </row>
    <row r="94" spans="9:31">
      <c r="I94" s="103"/>
      <c r="P94" s="104"/>
      <c r="Q94" s="104"/>
    </row>
    <row r="95" spans="9:31">
      <c r="I95" s="103"/>
      <c r="P95" s="104"/>
      <c r="Q95" s="104"/>
    </row>
    <row r="96" spans="9:31">
      <c r="I96" s="103"/>
      <c r="P96" s="104"/>
      <c r="Q96" s="104"/>
    </row>
    <row r="97" spans="4:17">
      <c r="I97" s="103"/>
      <c r="P97" s="104"/>
      <c r="Q97" s="104"/>
    </row>
    <row r="98" spans="4:17">
      <c r="D98" s="103"/>
      <c r="E98" s="103"/>
      <c r="F98" s="103"/>
      <c r="G98" s="103"/>
      <c r="H98" s="103"/>
      <c r="I98" s="103"/>
    </row>
    <row r="99" spans="4:17">
      <c r="D99" s="103"/>
      <c r="E99" s="103"/>
      <c r="F99" s="103"/>
      <c r="G99" s="103"/>
      <c r="H99" s="103"/>
      <c r="I99" s="103"/>
    </row>
    <row r="100" spans="4:17">
      <c r="D100" s="103"/>
      <c r="E100" s="103"/>
      <c r="F100" s="103"/>
      <c r="G100" s="103"/>
      <c r="H100" s="103"/>
      <c r="I100" s="103"/>
    </row>
    <row r="101" spans="4:17">
      <c r="D101" s="103"/>
      <c r="E101" s="103"/>
      <c r="F101" s="103"/>
      <c r="G101" s="103"/>
      <c r="H101" s="103"/>
      <c r="I101" s="103"/>
    </row>
    <row r="102" spans="4:17">
      <c r="D102" s="103"/>
      <c r="E102" s="103"/>
      <c r="F102" s="103"/>
      <c r="G102" s="103"/>
      <c r="H102" s="103"/>
      <c r="I102" s="103"/>
    </row>
    <row r="103" spans="4:17">
      <c r="D103" s="103"/>
      <c r="E103" s="103"/>
      <c r="F103" s="103"/>
      <c r="G103" s="103"/>
      <c r="H103" s="103"/>
      <c r="I103" s="103"/>
    </row>
    <row r="104" spans="4:17">
      <c r="D104" s="103"/>
      <c r="E104" s="103"/>
      <c r="F104" s="103"/>
      <c r="G104" s="103"/>
      <c r="H104" s="103"/>
      <c r="I104" s="103"/>
    </row>
    <row r="105" spans="4:17">
      <c r="D105" s="103"/>
      <c r="E105" s="103"/>
      <c r="F105" s="103"/>
      <c r="G105" s="103"/>
      <c r="H105" s="103"/>
      <c r="I105" s="103"/>
    </row>
    <row r="106" spans="4:17">
      <c r="D106" s="103"/>
      <c r="E106" s="103"/>
      <c r="F106" s="103"/>
      <c r="G106" s="103"/>
      <c r="H106" s="103"/>
      <c r="I106" s="103"/>
    </row>
    <row r="107" spans="4:17">
      <c r="D107" s="103"/>
      <c r="E107" s="103"/>
      <c r="F107" s="103"/>
      <c r="G107" s="103"/>
      <c r="H107" s="103"/>
      <c r="I107" s="103"/>
    </row>
    <row r="108" spans="4:17">
      <c r="D108" s="103"/>
      <c r="E108" s="103"/>
      <c r="F108" s="103"/>
      <c r="G108" s="103"/>
      <c r="H108" s="103"/>
      <c r="I108" s="103"/>
    </row>
    <row r="109" spans="4:17">
      <c r="D109" s="103"/>
      <c r="E109" s="103"/>
      <c r="F109" s="103"/>
      <c r="G109" s="103"/>
      <c r="H109" s="103"/>
      <c r="I109" s="103"/>
    </row>
    <row r="1048534" ht="13.9" customHeight="1"/>
  </sheetData>
  <sheetProtection password="83E0" sheet="1" objects="1" scenarios="1"/>
  <dataValidations count="8">
    <dataValidation type="decimal" allowBlank="1" showErrorMessage="1" errorTitle="Format non valide" error="Veuillez saisir une valeur en euros" sqref="E1:E1048576 P1:Q1048576 AG1:AG1048576 V1:V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S1:U1048576">
      <formula1>-9.99999999999999E+43</formula1>
      <formula2>9.99999999999999E+43</formula2>
    </dataValidation>
    <dataValidation type="whole" allowBlank="1" showErrorMessage="1" errorTitle="Format non valide" error="Veuillez saisir un nombre" sqref="D1:D1048576">
      <formula1>0</formula1>
      <formula2>9.99999999999999E+45</formula2>
    </dataValidation>
    <dataValidation type="decimal" allowBlank="1" showErrorMessage="1" errorTitle="Format non valide" error="Veuillez saisir un taux" sqref="Z1:Z1048576">
      <formula1>0</formula1>
      <formula2>100</formula2>
    </dataValidation>
    <dataValidation type="custom" allowBlank="1" showErrorMessage="1" errorTitle="Format non valide" error="Les totaux et sous-totaux ne sont pas acceptés" sqref="X1:X1048576 L1:M1048576 G1:G1048576 B1:C1048576 AL1:AL1048576 I1:I1048576 AF1:AF1048576">
      <formula1>NOT(ISNUMBER(VLOOKUP(B1,$AN$3:$AO$21,2,FALSE)))</formula1>
    </dataValidation>
    <dataValidation type="custom" operator="greaterThanOrEqual" allowBlank="1" showErrorMessage="1" errorTitle="Format non valide" error="Les totaux et sous-totaux ne sont pas acceptés" sqref="Y1:Y1048576">
      <formula1>NOT(ISNUMBER(VLOOKUP(Y1,$AN$3:$AO$21,2,FALSE)))</formula1>
    </dataValidation>
    <dataValidation type="date" operator="greaterThanOrEqual" allowBlank="1" showErrorMessage="1" errorTitle="Format non valide" error="Veuillez saisir une date" sqref="AH1:AH1048576">
      <formula1>1</formula1>
    </dataValidation>
    <dataValidation type="list" allowBlank="1" showInputMessage="1" showErrorMessage="1" sqref="K5">
      <formula1>__PLTINTRAGP</formula1>
    </dataValidation>
  </dataValidations>
  <printOptions horizontalCentered="1"/>
  <pageMargins left="0" right="0" top="0.74803149606299213" bottom="0.74803149606299213" header="0.31496062992125984" footer="0.31496062992125984"/>
  <pageSetup paperSize="9" scale="17" orientation="landscape" r:id="rId1"/>
  <headerFooter alignWithMargins="0">
    <oddHeader>&amp;L&amp;A</oddHeader>
  </headerFooter>
  <colBreaks count="2" manualBreakCount="2">
    <brk id="10" max="7" man="1"/>
    <brk id="21" max="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1:BC109"/>
  <sheetViews>
    <sheetView showGridLines="0" zoomScale="90" zoomScaleNormal="90" workbookViewId="0">
      <selection activeCell="A5" sqref="A5"/>
    </sheetView>
  </sheetViews>
  <sheetFormatPr baseColWidth="10" defaultColWidth="11" defaultRowHeight="15"/>
  <cols>
    <col min="1" max="1" width="18.7109375" style="44" customWidth="1"/>
    <col min="2" max="2" width="18.85546875" style="44" customWidth="1"/>
    <col min="3" max="4" width="18.7109375" style="44" customWidth="1"/>
    <col min="5" max="5" width="22.7109375" style="44" customWidth="1"/>
    <col min="6" max="6" width="23.28515625" style="44" customWidth="1"/>
    <col min="7" max="7" width="42.7109375" style="44" customWidth="1"/>
    <col min="8" max="8" width="21.7109375" style="44" customWidth="1"/>
    <col min="9" max="10" width="23.140625" style="44" customWidth="1"/>
    <col min="11" max="11" width="18.85546875" style="44" customWidth="1"/>
    <col min="12" max="12" width="18.7109375" style="44" customWidth="1"/>
    <col min="13" max="13" width="44.85546875" style="44" customWidth="1"/>
    <col min="14" max="14" width="29.5703125" style="44" customWidth="1"/>
    <col min="15" max="15" width="18.7109375" style="44" customWidth="1"/>
    <col min="16" max="17" width="23.7109375" style="44" customWidth="1"/>
    <col min="18" max="18" width="23.140625" style="44" customWidth="1"/>
    <col min="19" max="19" width="23.85546875" style="44" customWidth="1"/>
    <col min="20" max="20" width="18.85546875" style="44" customWidth="1"/>
    <col min="21" max="22" width="26.85546875" style="44" customWidth="1"/>
    <col min="23" max="23" width="23" style="44" customWidth="1"/>
    <col min="24" max="24" width="55" style="44" customWidth="1"/>
    <col min="25" max="25" width="22.28515625" style="44" customWidth="1"/>
    <col min="26" max="26" width="18.85546875" style="44" customWidth="1"/>
    <col min="27" max="27" width="18.7109375" style="44" customWidth="1"/>
    <col min="28" max="28" width="18.28515625" style="44" bestFit="1" customWidth="1"/>
    <col min="29" max="29" width="18.85546875" style="44" customWidth="1"/>
    <col min="30" max="30" width="37.7109375" style="44" customWidth="1"/>
    <col min="31" max="31" width="18.7109375" style="44" customWidth="1"/>
    <col min="32" max="32" width="18.85546875" style="44" customWidth="1"/>
    <col min="33" max="33" width="41.42578125" style="44" customWidth="1"/>
    <col min="34" max="34" width="25" style="44" customWidth="1"/>
    <col min="35" max="36" width="19.85546875" style="44" bestFit="1" customWidth="1"/>
    <col min="37" max="37" width="26.28515625" style="44" customWidth="1"/>
    <col min="38" max="38" width="31" style="44" customWidth="1"/>
    <col min="39" max="39" width="19.42578125" style="44" customWidth="1"/>
    <col min="40" max="40" width="18.85546875" style="44" customWidth="1"/>
    <col min="41" max="42" width="18.7109375" style="36" customWidth="1"/>
    <col min="43" max="43" width="21.28515625" style="36" customWidth="1"/>
    <col min="44" max="45" width="18.5703125" style="36" customWidth="1"/>
    <col min="46" max="46" width="18.7109375" style="36" customWidth="1"/>
    <col min="47" max="47" width="23.5703125" style="36" customWidth="1"/>
    <col min="48" max="48" width="34.42578125" style="36" customWidth="1"/>
    <col min="49" max="49" width="18.5703125" style="36" customWidth="1"/>
    <col min="50" max="50" width="40.85546875" style="36" customWidth="1"/>
    <col min="51" max="51" width="33.7109375" style="36" customWidth="1"/>
    <col min="52" max="52" width="32.28515625" style="36" customWidth="1"/>
    <col min="53" max="53" width="18.5703125" style="36" customWidth="1"/>
    <col min="54" max="54" width="18.7109375" style="36" customWidth="1"/>
    <col min="55" max="55" width="28.5703125" style="36" customWidth="1"/>
    <col min="56" max="56" width="37.42578125" style="36" customWidth="1"/>
    <col min="57" max="57" width="18.5703125" style="36" customWidth="1"/>
    <col min="58" max="58" width="22.140625" style="36" customWidth="1"/>
    <col min="59" max="59" width="18.85546875" style="36" customWidth="1"/>
    <col min="60" max="60" width="25.5703125" style="36" customWidth="1"/>
    <col min="61" max="61" width="20.140625" style="36" bestFit="1" customWidth="1"/>
    <col min="62" max="62" width="22.7109375" style="36" bestFit="1" customWidth="1"/>
    <col min="63" max="63" width="34.140625" style="36" bestFit="1" customWidth="1"/>
    <col min="64" max="64" width="43.28515625" style="36" bestFit="1" customWidth="1"/>
    <col min="65" max="65" width="20.42578125" style="36" bestFit="1" customWidth="1"/>
    <col min="66" max="16384" width="11" style="36"/>
  </cols>
  <sheetData>
    <row r="1" spans="1:55" ht="15.75">
      <c r="A1" s="13"/>
      <c r="B1" s="4"/>
      <c r="C1" s="4"/>
      <c r="D1" s="5" t="s">
        <v>154</v>
      </c>
      <c r="E1" s="4"/>
      <c r="F1" s="6"/>
      <c r="G1" s="7"/>
      <c r="H1" s="63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</row>
    <row r="2" spans="1:55" ht="15.75" thickBo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</row>
    <row r="3" spans="1:55" ht="16.5" customHeight="1" thickBot="1">
      <c r="A3" s="108" t="s">
        <v>84</v>
      </c>
      <c r="B3" s="108"/>
      <c r="C3" s="108"/>
      <c r="D3" s="108"/>
      <c r="E3" s="108"/>
      <c r="F3" s="108" t="s">
        <v>85</v>
      </c>
      <c r="G3" s="108"/>
      <c r="H3" s="108"/>
      <c r="I3" s="108"/>
      <c r="J3" s="108"/>
      <c r="K3" s="109" t="s">
        <v>86</v>
      </c>
      <c r="L3" s="109"/>
      <c r="M3" s="109"/>
      <c r="N3" s="109"/>
      <c r="O3" s="108" t="s">
        <v>87</v>
      </c>
      <c r="P3" s="108"/>
      <c r="Q3" s="108"/>
      <c r="R3" s="108"/>
      <c r="S3" s="108"/>
      <c r="T3" s="108" t="s">
        <v>88</v>
      </c>
      <c r="U3" s="108"/>
      <c r="V3" s="108"/>
      <c r="W3" s="108"/>
      <c r="X3" s="108" t="s">
        <v>89</v>
      </c>
      <c r="Y3" s="108"/>
      <c r="Z3" s="108"/>
      <c r="AA3" s="108"/>
      <c r="AB3" s="108"/>
      <c r="AC3" s="108"/>
      <c r="AD3" s="108"/>
      <c r="AE3" s="108"/>
      <c r="AF3" s="108" t="s">
        <v>90</v>
      </c>
      <c r="AG3" s="108"/>
      <c r="AH3" s="691" t="s">
        <v>91</v>
      </c>
      <c r="AI3" s="691"/>
      <c r="AJ3" s="108" t="s">
        <v>92</v>
      </c>
      <c r="AK3" s="108" t="s">
        <v>93</v>
      </c>
      <c r="AL3" s="108"/>
      <c r="AM3" s="108"/>
      <c r="AN3" s="108"/>
      <c r="AO3" s="110"/>
      <c r="AP3" s="111"/>
      <c r="AQ3" s="80"/>
    </row>
    <row r="4" spans="1:55" ht="67.5" customHeight="1" thickBot="1">
      <c r="A4" s="112" t="s">
        <v>94</v>
      </c>
      <c r="B4" s="112" t="s">
        <v>95</v>
      </c>
      <c r="C4" s="112" t="s">
        <v>96</v>
      </c>
      <c r="D4" s="112" t="s">
        <v>97</v>
      </c>
      <c r="E4" s="112" t="s">
        <v>98</v>
      </c>
      <c r="F4" s="112" t="s">
        <v>99</v>
      </c>
      <c r="G4" s="112" t="s">
        <v>155</v>
      </c>
      <c r="H4" s="112" t="s">
        <v>107</v>
      </c>
      <c r="I4" s="113" t="s">
        <v>108</v>
      </c>
      <c r="J4" s="112" t="s">
        <v>110</v>
      </c>
      <c r="K4" s="112" t="s">
        <v>112</v>
      </c>
      <c r="L4" s="112" t="s">
        <v>113</v>
      </c>
      <c r="M4" s="112" t="s">
        <v>114</v>
      </c>
      <c r="N4" s="112" t="s">
        <v>115</v>
      </c>
      <c r="O4" s="112" t="s">
        <v>116</v>
      </c>
      <c r="P4" s="112" t="s">
        <v>156</v>
      </c>
      <c r="Q4" s="112" t="s">
        <v>157</v>
      </c>
      <c r="R4" s="112" t="s">
        <v>124</v>
      </c>
      <c r="S4" s="112" t="s">
        <v>125</v>
      </c>
      <c r="T4" s="112" t="s">
        <v>126</v>
      </c>
      <c r="U4" s="112" t="s">
        <v>158</v>
      </c>
      <c r="V4" s="112" t="s">
        <v>131</v>
      </c>
      <c r="W4" s="112" t="s">
        <v>132</v>
      </c>
      <c r="X4" s="112" t="s">
        <v>133</v>
      </c>
      <c r="Y4" s="112" t="s">
        <v>134</v>
      </c>
      <c r="Z4" s="112" t="s">
        <v>135</v>
      </c>
      <c r="AA4" s="112" t="s">
        <v>136</v>
      </c>
      <c r="AB4" s="112" t="s">
        <v>137</v>
      </c>
      <c r="AC4" s="112" t="s">
        <v>138</v>
      </c>
      <c r="AD4" s="112" t="s">
        <v>139</v>
      </c>
      <c r="AE4" s="112" t="s">
        <v>140</v>
      </c>
      <c r="AF4" s="112" t="s">
        <v>141</v>
      </c>
      <c r="AG4" s="112" t="s">
        <v>142</v>
      </c>
      <c r="AH4" s="112" t="s">
        <v>143</v>
      </c>
      <c r="AI4" s="112" t="s">
        <v>144</v>
      </c>
      <c r="AJ4" s="112" t="s">
        <v>145</v>
      </c>
      <c r="AK4" s="112" t="s">
        <v>146</v>
      </c>
      <c r="AL4" s="112" t="s">
        <v>147</v>
      </c>
      <c r="AM4" s="112" t="s">
        <v>148</v>
      </c>
      <c r="AN4" s="112" t="s">
        <v>149</v>
      </c>
      <c r="AP4" s="80"/>
      <c r="AQ4" s="80"/>
    </row>
    <row r="5" spans="1:55" ht="15.75">
      <c r="A5" s="546"/>
      <c r="B5" s="546"/>
      <c r="C5" s="546"/>
      <c r="G5" s="546"/>
      <c r="H5" s="546"/>
      <c r="I5" s="546"/>
      <c r="J5" s="546"/>
      <c r="K5" s="114"/>
      <c r="L5" s="114"/>
      <c r="M5" s="114"/>
      <c r="N5" s="546"/>
      <c r="O5" s="546"/>
      <c r="S5" s="546"/>
      <c r="AC5" s="546"/>
      <c r="AD5" s="546"/>
      <c r="AE5" s="546"/>
      <c r="AF5" s="546"/>
      <c r="AG5" s="546"/>
      <c r="AH5" s="546"/>
      <c r="AJ5" s="116"/>
      <c r="AK5" s="546"/>
      <c r="AL5" s="546"/>
      <c r="AM5" s="546"/>
      <c r="AN5" s="546"/>
      <c r="AP5" s="80"/>
      <c r="AQ5" s="80"/>
      <c r="BC5" s="61"/>
    </row>
    <row r="6" spans="1:55" ht="15.75">
      <c r="F6" s="114"/>
      <c r="G6" s="114"/>
      <c r="H6" s="114"/>
      <c r="I6" s="114"/>
      <c r="J6" s="114"/>
      <c r="K6" s="114"/>
      <c r="L6" s="114"/>
      <c r="M6" s="114"/>
      <c r="AP6" s="80"/>
      <c r="AQ6" s="80"/>
    </row>
    <row r="7" spans="1:55" ht="15.75">
      <c r="F7" s="115"/>
      <c r="M7" s="114"/>
      <c r="N7" s="114"/>
      <c r="O7" s="114"/>
      <c r="AP7" s="80"/>
      <c r="AQ7" s="80"/>
    </row>
    <row r="8" spans="1:55" ht="15.75">
      <c r="F8" s="115"/>
      <c r="I8" s="114"/>
      <c r="J8" s="114"/>
      <c r="K8" s="114"/>
      <c r="L8" s="114"/>
      <c r="AC8" s="115"/>
      <c r="AP8" s="80"/>
      <c r="AQ8" s="80"/>
    </row>
    <row r="9" spans="1:55" ht="15.75">
      <c r="H9" s="114"/>
      <c r="I9" s="114"/>
      <c r="J9" s="114"/>
      <c r="AP9" s="80"/>
      <c r="AQ9" s="80"/>
    </row>
    <row r="10" spans="1:55" ht="15.75">
      <c r="H10" s="114"/>
      <c r="I10" s="114"/>
      <c r="J10" s="114"/>
      <c r="K10" s="114"/>
      <c r="AJ10" s="116"/>
      <c r="AP10" s="80"/>
      <c r="AQ10" s="80"/>
    </row>
    <row r="11" spans="1:55" ht="15.75">
      <c r="H11" s="115"/>
      <c r="I11" s="114"/>
      <c r="J11" s="114"/>
      <c r="K11" s="114"/>
      <c r="L11" s="114"/>
      <c r="AP11" s="80"/>
      <c r="AQ11" s="80"/>
    </row>
    <row r="12" spans="1:55" ht="15.75">
      <c r="H12" s="115"/>
      <c r="I12" s="114"/>
      <c r="J12" s="115"/>
      <c r="K12" s="115"/>
      <c r="L12" s="115"/>
      <c r="AP12" s="80"/>
      <c r="AQ12" s="80"/>
    </row>
    <row r="13" spans="1:55" ht="15.75">
      <c r="L13" s="115"/>
      <c r="M13" s="115"/>
      <c r="AP13" s="80"/>
      <c r="AQ13" s="80"/>
    </row>
    <row r="14" spans="1:55" ht="15.75">
      <c r="L14" s="115"/>
      <c r="M14" s="115"/>
      <c r="N14" s="115"/>
      <c r="AP14" s="80"/>
      <c r="AQ14" s="80"/>
    </row>
    <row r="15" spans="1:55">
      <c r="AP15" s="80"/>
      <c r="AQ15" s="80"/>
    </row>
    <row r="16" spans="1:55" ht="15.75">
      <c r="L16" s="114"/>
      <c r="M16" s="114"/>
      <c r="N16" s="114"/>
      <c r="O16" s="114"/>
      <c r="P16" s="114"/>
      <c r="Q16" s="114"/>
      <c r="AP16" s="80"/>
      <c r="AQ16" s="80"/>
    </row>
    <row r="17" spans="1:43" ht="15" customHeight="1">
      <c r="G17" s="114"/>
      <c r="H17" s="114"/>
      <c r="I17" s="114"/>
      <c r="J17" s="114"/>
      <c r="K17" s="114"/>
      <c r="L17" s="114"/>
      <c r="M17" s="114"/>
      <c r="AP17" s="80"/>
      <c r="AQ17" s="80"/>
    </row>
    <row r="18" spans="1:43" ht="15" customHeight="1">
      <c r="G18" s="114"/>
      <c r="H18" s="114"/>
      <c r="I18" s="114"/>
      <c r="J18" s="114"/>
      <c r="K18" s="114"/>
      <c r="L18" s="114"/>
      <c r="M18" s="114"/>
      <c r="AP18" s="80"/>
      <c r="AQ18" s="80"/>
    </row>
    <row r="19" spans="1:43" ht="15.75">
      <c r="B19" s="114"/>
      <c r="C19" s="114"/>
      <c r="D19" s="114"/>
      <c r="E19" s="114"/>
      <c r="F19" s="114"/>
      <c r="G19" s="114"/>
      <c r="AP19" s="80"/>
      <c r="AQ19" s="80"/>
    </row>
    <row r="20" spans="1:43" ht="15.75">
      <c r="G20" s="114"/>
      <c r="AP20" s="80"/>
      <c r="AQ20" s="80"/>
    </row>
    <row r="21" spans="1:43" ht="15.75">
      <c r="A21" s="114"/>
      <c r="B21" s="114"/>
      <c r="C21" s="114"/>
      <c r="D21" s="114"/>
      <c r="E21" s="114"/>
      <c r="F21" s="114"/>
      <c r="G21" s="114"/>
      <c r="H21" s="114"/>
      <c r="AP21" s="80"/>
      <c r="AQ21" s="80"/>
    </row>
    <row r="22" spans="1:43" ht="15.75">
      <c r="A22" s="114"/>
      <c r="B22" s="114"/>
      <c r="C22" s="114"/>
      <c r="D22" s="114"/>
      <c r="E22" s="114"/>
    </row>
    <row r="23" spans="1:43" ht="15.75">
      <c r="A23" s="114"/>
      <c r="B23" s="114"/>
      <c r="C23" s="114"/>
      <c r="D23" s="114"/>
    </row>
    <row r="24" spans="1:43" ht="15.75">
      <c r="A24" s="114"/>
      <c r="B24" s="114"/>
      <c r="C24" s="114"/>
    </row>
    <row r="25" spans="1:43" ht="15.75">
      <c r="E25" s="114"/>
      <c r="F25" s="114"/>
      <c r="G25" s="114"/>
      <c r="H25" s="114"/>
      <c r="I25" s="114"/>
      <c r="J25" s="114"/>
      <c r="K25" s="114"/>
      <c r="L25" s="114"/>
    </row>
    <row r="26" spans="1:43" ht="15.75">
      <c r="E26" s="114"/>
      <c r="F26" s="114"/>
      <c r="G26" s="114"/>
      <c r="H26" s="114"/>
      <c r="I26" s="114"/>
      <c r="J26" s="114"/>
      <c r="K26" s="114"/>
      <c r="L26" s="114"/>
    </row>
    <row r="27" spans="1:43" ht="15.75"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43" ht="15.75"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43" ht="15.75">
      <c r="I29" s="114"/>
      <c r="J29" s="114"/>
      <c r="K29" s="114"/>
      <c r="L29" s="114"/>
      <c r="M29" s="114"/>
    </row>
    <row r="30" spans="1:43" ht="15.75">
      <c r="I30" s="114"/>
      <c r="J30" s="114"/>
      <c r="K30" s="114"/>
      <c r="L30" s="114"/>
      <c r="M30" s="114"/>
    </row>
    <row r="31" spans="1:43" ht="15.75">
      <c r="I31" s="114"/>
      <c r="J31" s="114"/>
      <c r="K31" s="114"/>
      <c r="L31" s="114"/>
      <c r="M31" s="114"/>
    </row>
    <row r="32" spans="1:43" ht="15.75">
      <c r="I32" s="117"/>
      <c r="J32" s="114"/>
      <c r="K32" s="114"/>
      <c r="L32" s="114"/>
    </row>
    <row r="33" spans="2:14" ht="15.75">
      <c r="E33" s="114"/>
      <c r="F33" s="114"/>
      <c r="G33" s="114"/>
      <c r="H33" s="114"/>
      <c r="I33" s="114"/>
      <c r="J33" s="114"/>
      <c r="K33" s="114"/>
      <c r="L33" s="114"/>
      <c r="M33" s="114"/>
    </row>
    <row r="34" spans="2:14" ht="15.75">
      <c r="E34" s="114"/>
      <c r="F34" s="114"/>
      <c r="G34" s="114"/>
      <c r="H34" s="114"/>
      <c r="I34" s="114"/>
      <c r="J34" s="114"/>
      <c r="K34" s="114"/>
      <c r="L34" s="114"/>
    </row>
    <row r="35" spans="2:14" ht="15.75">
      <c r="E35" s="114"/>
      <c r="F35" s="114"/>
      <c r="G35" s="114"/>
      <c r="H35" s="114"/>
      <c r="I35" s="114"/>
      <c r="J35" s="114"/>
      <c r="K35" s="114"/>
      <c r="L35" s="114"/>
      <c r="M35" s="114"/>
      <c r="N35" s="114"/>
    </row>
    <row r="36" spans="2:14" ht="15.75">
      <c r="E36" s="114"/>
      <c r="F36" s="114"/>
      <c r="G36" s="114"/>
      <c r="H36" s="114"/>
      <c r="I36" s="114"/>
      <c r="J36" s="114"/>
      <c r="K36" s="114"/>
      <c r="L36" s="114"/>
      <c r="M36" s="114"/>
    </row>
    <row r="37" spans="2:14" ht="15.75">
      <c r="K37" s="114"/>
      <c r="L37" s="114"/>
      <c r="M37" s="114"/>
    </row>
    <row r="38" spans="2:14" ht="15.75">
      <c r="K38" s="114"/>
      <c r="L38" s="114"/>
      <c r="M38" s="114"/>
    </row>
    <row r="39" spans="2:14" ht="15.75">
      <c r="K39" s="114"/>
      <c r="L39" s="114"/>
      <c r="M39" s="114"/>
    </row>
    <row r="41" spans="2:14">
      <c r="B41" s="117"/>
      <c r="C41" s="117"/>
      <c r="D41" s="117"/>
      <c r="E41" s="117"/>
      <c r="F41" s="117"/>
      <c r="G41" s="117"/>
      <c r="H41" s="117"/>
      <c r="I41" s="117"/>
    </row>
    <row r="42" spans="2:14">
      <c r="B42" s="117"/>
      <c r="C42" s="117"/>
      <c r="D42" s="117"/>
      <c r="E42" s="117"/>
      <c r="F42" s="117"/>
      <c r="G42" s="117"/>
      <c r="H42" s="117"/>
      <c r="I42" s="117"/>
    </row>
    <row r="43" spans="2:14">
      <c r="B43" s="117"/>
      <c r="C43" s="117"/>
      <c r="D43" s="117"/>
      <c r="E43" s="117"/>
      <c r="F43" s="117"/>
      <c r="G43" s="117"/>
      <c r="H43" s="117"/>
      <c r="I43" s="117"/>
    </row>
    <row r="44" spans="2:14">
      <c r="B44" s="117"/>
      <c r="C44" s="117"/>
      <c r="D44" s="117"/>
      <c r="E44" s="117"/>
      <c r="F44" s="117"/>
      <c r="G44" s="117"/>
      <c r="H44" s="117"/>
      <c r="I44" s="117"/>
    </row>
    <row r="45" spans="2:14" ht="15.75">
      <c r="E45" s="114"/>
      <c r="F45" s="114"/>
      <c r="G45" s="114"/>
      <c r="H45" s="117"/>
      <c r="I45" s="117"/>
      <c r="K45" s="117"/>
      <c r="L45" s="117"/>
      <c r="M45" s="117"/>
    </row>
    <row r="46" spans="2:14" ht="15.75">
      <c r="E46" s="114"/>
      <c r="F46" s="114"/>
      <c r="G46" s="114"/>
      <c r="H46" s="117"/>
      <c r="I46" s="117"/>
      <c r="K46" s="117"/>
      <c r="L46" s="117"/>
      <c r="M46" s="117"/>
    </row>
    <row r="47" spans="2:14" ht="15.75">
      <c r="E47" s="114"/>
      <c r="F47" s="117"/>
      <c r="G47" s="117"/>
      <c r="H47" s="117"/>
      <c r="I47" s="117"/>
      <c r="J47" s="117"/>
      <c r="K47" s="117"/>
      <c r="L47" s="117"/>
    </row>
    <row r="48" spans="2:14" ht="15.75">
      <c r="E48" s="114"/>
      <c r="F48" s="117"/>
      <c r="G48" s="117"/>
      <c r="H48" s="117"/>
      <c r="I48" s="117"/>
      <c r="J48" s="117"/>
      <c r="K48" s="117"/>
    </row>
    <row r="49" spans="1:9">
      <c r="A49" s="117"/>
      <c r="B49" s="117"/>
      <c r="C49" s="117"/>
      <c r="D49" s="117"/>
      <c r="E49" s="117"/>
      <c r="F49" s="117"/>
      <c r="G49" s="117"/>
      <c r="H49" s="117"/>
      <c r="I49" s="117"/>
    </row>
    <row r="50" spans="1:9">
      <c r="A50" s="117"/>
      <c r="B50" s="117"/>
      <c r="C50" s="117"/>
      <c r="D50" s="117"/>
      <c r="E50" s="117"/>
      <c r="F50" s="117"/>
      <c r="G50" s="117"/>
      <c r="H50" s="117"/>
      <c r="I50" s="117"/>
    </row>
    <row r="51" spans="1:9">
      <c r="A51" s="117"/>
      <c r="B51" s="117"/>
      <c r="C51" s="117"/>
      <c r="D51" s="117"/>
      <c r="E51" s="117"/>
      <c r="F51" s="117"/>
      <c r="G51" s="117"/>
      <c r="H51" s="117"/>
      <c r="I51" s="117"/>
    </row>
    <row r="52" spans="1:9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9">
      <c r="A53" s="117"/>
      <c r="B53" s="117"/>
      <c r="C53" s="117"/>
      <c r="D53" s="117"/>
      <c r="E53" s="117"/>
      <c r="F53" s="117"/>
      <c r="G53" s="117"/>
      <c r="H53" s="117"/>
      <c r="I53" s="117"/>
    </row>
    <row r="54" spans="1:9">
      <c r="A54" s="117"/>
      <c r="B54" s="117"/>
      <c r="C54" s="117"/>
      <c r="D54" s="117"/>
      <c r="E54" s="117"/>
      <c r="F54" s="117"/>
      <c r="G54" s="117"/>
      <c r="H54" s="117"/>
      <c r="I54" s="117"/>
    </row>
    <row r="55" spans="1:9">
      <c r="A55" s="117"/>
      <c r="B55" s="117"/>
      <c r="C55" s="117"/>
      <c r="D55" s="117"/>
      <c r="E55" s="117"/>
      <c r="F55" s="117"/>
      <c r="G55" s="117"/>
      <c r="H55" s="117"/>
      <c r="I55" s="117"/>
    </row>
    <row r="56" spans="1:9">
      <c r="A56" s="117"/>
      <c r="B56" s="117"/>
      <c r="C56" s="117"/>
      <c r="D56" s="117"/>
      <c r="E56" s="117"/>
      <c r="F56" s="117"/>
      <c r="G56" s="117"/>
      <c r="H56" s="117"/>
      <c r="I56" s="117"/>
    </row>
    <row r="57" spans="1:9">
      <c r="A57" s="117"/>
      <c r="B57" s="117"/>
      <c r="C57" s="117"/>
      <c r="D57" s="117"/>
      <c r="E57" s="117"/>
      <c r="F57" s="117"/>
      <c r="G57" s="117"/>
      <c r="H57" s="117"/>
      <c r="I57" s="117"/>
    </row>
    <row r="58" spans="1:9">
      <c r="A58" s="117"/>
      <c r="B58" s="117"/>
      <c r="C58" s="117"/>
      <c r="D58" s="117"/>
      <c r="E58" s="117"/>
      <c r="F58" s="117"/>
      <c r="G58" s="117"/>
      <c r="H58" s="117"/>
      <c r="I58" s="117"/>
    </row>
    <row r="59" spans="1:9">
      <c r="A59" s="117"/>
      <c r="B59" s="117"/>
      <c r="C59" s="117"/>
      <c r="D59" s="117"/>
      <c r="E59" s="117"/>
      <c r="F59" s="117"/>
      <c r="G59" s="117"/>
      <c r="H59" s="117"/>
      <c r="I59" s="117"/>
    </row>
    <row r="60" spans="1:9">
      <c r="A60" s="117"/>
      <c r="B60" s="117"/>
      <c r="C60" s="117"/>
      <c r="D60" s="117"/>
      <c r="E60" s="117"/>
      <c r="F60" s="117"/>
      <c r="G60" s="117"/>
      <c r="H60" s="117"/>
      <c r="I60" s="117"/>
    </row>
    <row r="61" spans="1:9">
      <c r="A61" s="117"/>
      <c r="B61" s="117"/>
      <c r="C61" s="117"/>
      <c r="D61" s="117"/>
      <c r="E61" s="117"/>
      <c r="F61" s="117"/>
      <c r="G61" s="117"/>
      <c r="H61" s="117"/>
      <c r="I61" s="117"/>
    </row>
    <row r="62" spans="1:9">
      <c r="A62" s="117"/>
      <c r="B62" s="117"/>
      <c r="C62" s="117"/>
      <c r="D62" s="117"/>
      <c r="E62" s="117"/>
      <c r="F62" s="117"/>
      <c r="G62" s="117"/>
      <c r="H62" s="117"/>
      <c r="I62" s="117"/>
    </row>
    <row r="63" spans="1:9">
      <c r="A63" s="117"/>
      <c r="B63" s="117"/>
      <c r="C63" s="117"/>
      <c r="D63" s="117"/>
      <c r="E63" s="117"/>
      <c r="F63" s="117"/>
      <c r="G63" s="117"/>
      <c r="H63" s="117"/>
      <c r="I63" s="117"/>
    </row>
    <row r="64" spans="1:9">
      <c r="A64" s="117"/>
      <c r="B64" s="117"/>
      <c r="C64" s="117"/>
      <c r="D64" s="117"/>
      <c r="E64" s="117"/>
      <c r="F64" s="117"/>
      <c r="G64" s="117"/>
      <c r="H64" s="117"/>
      <c r="I64" s="117"/>
    </row>
    <row r="65" spans="1:9">
      <c r="A65" s="117"/>
      <c r="B65" s="117"/>
      <c r="C65" s="117"/>
      <c r="D65" s="117"/>
      <c r="E65" s="117"/>
      <c r="F65" s="117"/>
      <c r="G65" s="117"/>
      <c r="H65" s="117"/>
      <c r="I65" s="117"/>
    </row>
    <row r="66" spans="1:9">
      <c r="A66" s="117"/>
      <c r="B66" s="117"/>
      <c r="C66" s="117"/>
      <c r="D66" s="117"/>
      <c r="E66" s="117"/>
      <c r="F66" s="117"/>
      <c r="G66" s="117"/>
      <c r="H66" s="117"/>
      <c r="I66" s="117"/>
    </row>
    <row r="67" spans="1:9">
      <c r="A67" s="117"/>
      <c r="B67" s="117"/>
      <c r="C67" s="117"/>
      <c r="D67" s="117"/>
      <c r="E67" s="117"/>
      <c r="F67" s="117"/>
      <c r="G67" s="117"/>
      <c r="H67" s="117"/>
      <c r="I67" s="117"/>
    </row>
    <row r="68" spans="1:9">
      <c r="A68" s="117"/>
      <c r="B68" s="117"/>
      <c r="C68" s="117"/>
      <c r="D68" s="117"/>
      <c r="E68" s="117"/>
      <c r="F68" s="117"/>
      <c r="G68" s="117"/>
      <c r="H68" s="117"/>
      <c r="I68" s="117"/>
    </row>
    <row r="69" spans="1:9">
      <c r="A69" s="117"/>
      <c r="B69" s="117"/>
      <c r="C69" s="117"/>
      <c r="D69" s="117"/>
      <c r="E69" s="117"/>
      <c r="F69" s="117"/>
      <c r="G69" s="117"/>
      <c r="H69" s="117"/>
      <c r="I69" s="117"/>
    </row>
    <row r="70" spans="1:9">
      <c r="A70" s="117"/>
      <c r="B70" s="117"/>
      <c r="C70" s="117"/>
      <c r="D70" s="117"/>
      <c r="E70" s="117"/>
      <c r="F70" s="117"/>
      <c r="G70" s="117"/>
      <c r="H70" s="117"/>
      <c r="I70" s="117"/>
    </row>
    <row r="71" spans="1:9">
      <c r="A71" s="117"/>
      <c r="B71" s="117"/>
      <c r="C71" s="117"/>
      <c r="D71" s="117"/>
      <c r="E71" s="117"/>
      <c r="F71" s="117"/>
      <c r="G71" s="117"/>
      <c r="H71" s="117"/>
      <c r="I71" s="117"/>
    </row>
    <row r="72" spans="1:9">
      <c r="A72" s="117"/>
      <c r="B72" s="117"/>
      <c r="C72" s="117"/>
      <c r="D72" s="117"/>
      <c r="E72" s="117"/>
      <c r="F72" s="117"/>
      <c r="G72" s="117"/>
      <c r="H72" s="117"/>
      <c r="I72" s="117"/>
    </row>
    <row r="73" spans="1:9">
      <c r="A73" s="117"/>
      <c r="B73" s="117"/>
      <c r="C73" s="117"/>
      <c r="D73" s="117"/>
      <c r="E73" s="117"/>
      <c r="F73" s="117"/>
      <c r="G73" s="117"/>
      <c r="H73" s="117"/>
      <c r="I73" s="117"/>
    </row>
    <row r="74" spans="1:9">
      <c r="A74" s="117"/>
      <c r="B74" s="117"/>
      <c r="C74" s="117"/>
      <c r="D74" s="117"/>
      <c r="E74" s="117"/>
      <c r="F74" s="117"/>
      <c r="G74" s="117"/>
      <c r="H74" s="117"/>
      <c r="I74" s="117"/>
    </row>
    <row r="75" spans="1:9">
      <c r="A75" s="117"/>
      <c r="B75" s="117"/>
      <c r="C75" s="117"/>
      <c r="D75" s="117"/>
      <c r="E75" s="117"/>
      <c r="F75" s="117"/>
      <c r="G75" s="117"/>
      <c r="H75" s="117"/>
      <c r="I75" s="117"/>
    </row>
    <row r="76" spans="1:9">
      <c r="A76" s="117"/>
      <c r="B76" s="117"/>
      <c r="C76" s="117"/>
      <c r="D76" s="117"/>
      <c r="E76" s="117"/>
      <c r="F76" s="117"/>
      <c r="G76" s="117"/>
      <c r="H76" s="117"/>
      <c r="I76" s="117"/>
    </row>
    <row r="77" spans="1:9">
      <c r="A77" s="117"/>
      <c r="B77" s="117"/>
      <c r="C77" s="117"/>
      <c r="D77" s="117"/>
      <c r="E77" s="117"/>
      <c r="F77" s="117"/>
      <c r="G77" s="117"/>
      <c r="H77" s="117"/>
      <c r="I77" s="117"/>
    </row>
    <row r="78" spans="1:9">
      <c r="A78" s="117"/>
      <c r="B78" s="117"/>
      <c r="C78" s="117"/>
      <c r="D78" s="117"/>
      <c r="E78" s="117"/>
      <c r="F78" s="117"/>
      <c r="G78" s="117"/>
      <c r="H78" s="117"/>
      <c r="I78" s="117"/>
    </row>
    <row r="79" spans="1:9">
      <c r="A79" s="117"/>
      <c r="B79" s="117"/>
      <c r="C79" s="117"/>
      <c r="D79" s="117"/>
      <c r="E79" s="117"/>
      <c r="F79" s="117"/>
      <c r="G79" s="117"/>
      <c r="H79" s="117"/>
      <c r="I79" s="117"/>
    </row>
    <row r="80" spans="1:9">
      <c r="A80" s="117"/>
      <c r="B80" s="117"/>
      <c r="C80" s="117"/>
      <c r="D80" s="117"/>
      <c r="E80" s="117"/>
      <c r="F80" s="117"/>
      <c r="G80" s="117"/>
      <c r="H80" s="117"/>
      <c r="I80" s="117"/>
    </row>
    <row r="81" spans="1:9">
      <c r="A81" s="117"/>
      <c r="B81" s="117"/>
      <c r="C81" s="117"/>
      <c r="D81" s="117"/>
      <c r="E81" s="117"/>
      <c r="F81" s="117"/>
      <c r="G81" s="117"/>
      <c r="H81" s="117"/>
      <c r="I81" s="117"/>
    </row>
    <row r="82" spans="1:9">
      <c r="A82" s="117"/>
      <c r="B82" s="117"/>
      <c r="C82" s="117"/>
      <c r="D82" s="117"/>
      <c r="E82" s="117"/>
      <c r="F82" s="117"/>
      <c r="G82" s="117"/>
      <c r="H82" s="117"/>
      <c r="I82" s="117"/>
    </row>
    <row r="83" spans="1:9">
      <c r="A83" s="117"/>
      <c r="B83" s="117"/>
      <c r="C83" s="117"/>
      <c r="D83" s="117"/>
      <c r="E83" s="117"/>
      <c r="F83" s="117"/>
      <c r="G83" s="117"/>
      <c r="H83" s="117"/>
      <c r="I83" s="117"/>
    </row>
    <row r="84" spans="1:9">
      <c r="A84" s="117"/>
      <c r="B84" s="117"/>
      <c r="C84" s="117"/>
      <c r="D84" s="117"/>
      <c r="E84" s="117"/>
      <c r="F84" s="117"/>
      <c r="G84" s="117"/>
      <c r="H84" s="117"/>
      <c r="I84" s="117"/>
    </row>
    <row r="85" spans="1:9">
      <c r="A85" s="117"/>
      <c r="B85" s="117"/>
      <c r="C85" s="117"/>
      <c r="D85" s="117"/>
      <c r="E85" s="117"/>
      <c r="F85" s="117"/>
      <c r="G85" s="117"/>
      <c r="H85" s="117"/>
      <c r="I85" s="117"/>
    </row>
    <row r="86" spans="1:9">
      <c r="A86" s="117"/>
      <c r="B86" s="117"/>
      <c r="C86" s="117"/>
      <c r="D86" s="117"/>
      <c r="E86" s="117"/>
      <c r="F86" s="117"/>
      <c r="G86" s="117"/>
      <c r="H86" s="117"/>
      <c r="I86" s="117"/>
    </row>
    <row r="87" spans="1:9">
      <c r="A87" s="117"/>
      <c r="B87" s="117"/>
      <c r="C87" s="117"/>
      <c r="D87" s="117"/>
      <c r="E87" s="117"/>
      <c r="F87" s="117"/>
      <c r="G87" s="117"/>
      <c r="H87" s="117"/>
      <c r="I87" s="117"/>
    </row>
    <row r="88" spans="1:9">
      <c r="A88" s="117"/>
      <c r="B88" s="117"/>
      <c r="C88" s="117"/>
      <c r="D88" s="117"/>
      <c r="E88" s="117"/>
      <c r="F88" s="117"/>
      <c r="G88" s="117"/>
      <c r="H88" s="117"/>
      <c r="I88" s="117"/>
    </row>
    <row r="89" spans="1:9">
      <c r="A89" s="117"/>
      <c r="B89" s="117"/>
      <c r="C89" s="117"/>
      <c r="D89" s="117"/>
      <c r="E89" s="117"/>
      <c r="F89" s="117"/>
      <c r="G89" s="117"/>
      <c r="H89" s="117"/>
      <c r="I89" s="117"/>
    </row>
    <row r="90" spans="1:9">
      <c r="A90" s="117"/>
      <c r="B90" s="117"/>
      <c r="C90" s="117"/>
      <c r="D90" s="117"/>
      <c r="E90" s="117"/>
      <c r="F90" s="117"/>
      <c r="G90" s="117"/>
      <c r="H90" s="117"/>
      <c r="I90" s="117"/>
    </row>
    <row r="91" spans="1:9">
      <c r="A91" s="117"/>
      <c r="B91" s="117"/>
      <c r="C91" s="117"/>
      <c r="D91" s="117"/>
      <c r="E91" s="117"/>
      <c r="F91" s="117"/>
      <c r="G91" s="117"/>
      <c r="H91" s="117"/>
      <c r="I91" s="117"/>
    </row>
    <row r="92" spans="1:9">
      <c r="A92" s="117"/>
      <c r="B92" s="117"/>
      <c r="C92" s="117"/>
      <c r="D92" s="117"/>
      <c r="E92" s="117"/>
      <c r="F92" s="117"/>
      <c r="G92" s="117"/>
      <c r="H92" s="117"/>
      <c r="I92" s="117"/>
    </row>
    <row r="93" spans="1:9">
      <c r="A93" s="117"/>
      <c r="B93" s="117"/>
      <c r="C93" s="117"/>
      <c r="D93" s="117"/>
      <c r="E93" s="117"/>
      <c r="F93" s="117"/>
      <c r="G93" s="117"/>
      <c r="H93" s="117"/>
      <c r="I93" s="117"/>
    </row>
    <row r="94" spans="1:9">
      <c r="A94" s="117"/>
      <c r="B94" s="117"/>
      <c r="C94" s="117"/>
      <c r="D94" s="117"/>
      <c r="E94" s="117"/>
      <c r="F94" s="117"/>
      <c r="G94" s="117"/>
      <c r="H94" s="117"/>
      <c r="I94" s="117"/>
    </row>
    <row r="95" spans="1:9">
      <c r="A95" s="117"/>
      <c r="B95" s="117"/>
      <c r="C95" s="117"/>
      <c r="D95" s="117"/>
      <c r="E95" s="117"/>
      <c r="F95" s="117"/>
      <c r="G95" s="117"/>
      <c r="H95" s="117"/>
      <c r="I95" s="117"/>
    </row>
    <row r="96" spans="1:9">
      <c r="A96" s="117"/>
      <c r="B96" s="117"/>
      <c r="C96" s="117"/>
      <c r="D96" s="117"/>
      <c r="E96" s="117"/>
      <c r="F96" s="117"/>
      <c r="G96" s="117"/>
      <c r="H96" s="117"/>
      <c r="I96" s="117"/>
    </row>
    <row r="97" spans="1:9">
      <c r="A97" s="117"/>
      <c r="B97" s="117"/>
      <c r="C97" s="117"/>
      <c r="D97" s="117"/>
      <c r="E97" s="117"/>
      <c r="F97" s="117"/>
      <c r="G97" s="117"/>
      <c r="H97" s="117"/>
      <c r="I97" s="117"/>
    </row>
    <row r="98" spans="1:9">
      <c r="A98" s="117"/>
      <c r="B98" s="117"/>
      <c r="C98" s="117"/>
      <c r="D98" s="117"/>
      <c r="E98" s="117"/>
      <c r="F98" s="117"/>
      <c r="G98" s="117"/>
      <c r="H98" s="117"/>
      <c r="I98" s="117"/>
    </row>
    <row r="99" spans="1:9">
      <c r="A99" s="117"/>
      <c r="B99" s="117"/>
      <c r="C99" s="117"/>
      <c r="D99" s="117"/>
      <c r="E99" s="117"/>
      <c r="F99" s="117"/>
      <c r="G99" s="117"/>
      <c r="H99" s="117"/>
      <c r="I99" s="117"/>
    </row>
    <row r="100" spans="1:9">
      <c r="A100" s="117"/>
      <c r="B100" s="117"/>
      <c r="C100" s="117"/>
      <c r="D100" s="117"/>
      <c r="E100" s="117"/>
      <c r="F100" s="117"/>
      <c r="G100" s="117"/>
      <c r="H100" s="117"/>
      <c r="I100" s="117"/>
    </row>
    <row r="101" spans="1:9">
      <c r="A101" s="117"/>
      <c r="B101" s="117"/>
      <c r="C101" s="117"/>
      <c r="D101" s="117"/>
      <c r="E101" s="117"/>
      <c r="F101" s="117"/>
      <c r="G101" s="117"/>
      <c r="H101" s="117"/>
      <c r="I101" s="117"/>
    </row>
    <row r="102" spans="1:9">
      <c r="A102" s="117"/>
      <c r="B102" s="117"/>
      <c r="C102" s="117"/>
      <c r="D102" s="117"/>
      <c r="E102" s="117"/>
      <c r="F102" s="117"/>
      <c r="G102" s="117"/>
      <c r="H102" s="117"/>
      <c r="I102" s="117"/>
    </row>
    <row r="103" spans="1:9">
      <c r="A103" s="117"/>
      <c r="B103" s="117"/>
      <c r="C103" s="117"/>
      <c r="D103" s="117"/>
      <c r="E103" s="117"/>
      <c r="F103" s="117"/>
      <c r="G103" s="117"/>
      <c r="H103" s="117"/>
      <c r="I103" s="117"/>
    </row>
    <row r="104" spans="1:9">
      <c r="A104" s="117"/>
      <c r="B104" s="117"/>
      <c r="C104" s="117"/>
      <c r="D104" s="117"/>
      <c r="E104" s="117"/>
      <c r="F104" s="117"/>
      <c r="G104" s="117"/>
      <c r="H104" s="117"/>
      <c r="I104" s="117"/>
    </row>
    <row r="105" spans="1:9">
      <c r="A105" s="117"/>
      <c r="B105" s="117"/>
      <c r="C105" s="117"/>
      <c r="D105" s="117"/>
      <c r="E105" s="117"/>
      <c r="F105" s="117"/>
      <c r="G105" s="117"/>
      <c r="H105" s="117"/>
      <c r="I105" s="117"/>
    </row>
    <row r="106" spans="1:9">
      <c r="A106" s="117"/>
      <c r="B106" s="117"/>
      <c r="C106" s="117"/>
      <c r="D106" s="117"/>
      <c r="E106" s="117"/>
      <c r="F106" s="117"/>
      <c r="G106" s="117"/>
      <c r="H106" s="117"/>
      <c r="I106" s="117"/>
    </row>
    <row r="107" spans="1:9">
      <c r="A107" s="117"/>
      <c r="B107" s="117"/>
      <c r="C107" s="117"/>
      <c r="D107" s="117"/>
      <c r="E107" s="117"/>
      <c r="F107" s="117"/>
      <c r="G107" s="117"/>
      <c r="H107" s="117"/>
      <c r="I107" s="117"/>
    </row>
    <row r="108" spans="1:9">
      <c r="A108" s="117"/>
      <c r="B108" s="117"/>
      <c r="C108" s="117"/>
      <c r="D108" s="117"/>
      <c r="E108" s="117"/>
      <c r="F108" s="117"/>
      <c r="G108" s="117"/>
      <c r="H108" s="117"/>
      <c r="I108" s="117"/>
    </row>
    <row r="109" spans="1:9">
      <c r="A109" s="117"/>
      <c r="B109" s="117"/>
      <c r="C109" s="117"/>
      <c r="D109" s="117"/>
      <c r="E109" s="117"/>
      <c r="F109" s="117"/>
      <c r="G109" s="117"/>
      <c r="H109" s="117"/>
      <c r="I109" s="117"/>
    </row>
  </sheetData>
  <sheetProtection password="83E0" sheet="1" objects="1" scenarios="1"/>
  <mergeCells count="1">
    <mergeCell ref="AH3:AI3"/>
  </mergeCells>
  <dataValidations count="7">
    <dataValidation type="decimal" allowBlank="1" showErrorMessage="1" errorTitle="Format non valide" error="Veuillez saisir une valeur en euros" sqref="E1:E1048576">
      <formula1>-9.99999999999999E+43</formula1>
      <formula2>9.99999999999999E+43</formula2>
    </dataValidation>
    <dataValidation type="decimal" allowBlank="1" showErrorMessage="1" errorTitle="Format non valide" error="Veuillez saisir une valeur en euros" sqref="AI1:AI1048576 X1:X1048576 P1:R1048576">
      <formula1>-9.99999999999999E+42</formula1>
      <formula2>9.99999999999999E+42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9.99999999999999E+44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date" operator="greaterThanOrEqual" allowBlank="1" showErrorMessage="1" errorTitle="Format non valide" error="Veuillez saisir une date" sqref="AJ1:AJ1048576">
      <formula1>1</formula1>
    </dataValidation>
    <dataValidation type="custom" allowBlank="1" showErrorMessage="1" errorTitle="Format non valide" error="Les totaux et sous-totaux ne sont pas acceptés" sqref="Z1:AA1048576 L1:M1048576 I1:I1048576 AH1:AH1048576 G1:G1048576 B1:C1048576 AN1:AN1048576">
      <formula1>NOT(ISNUMBER(VLOOKUP(B1,$AP$3:$AQ$21,2,FALSE)))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15" orientation="landscape" r:id="rId1"/>
  <headerFooter alignWithMargins="0">
    <oddHeader>&amp;L&amp;A</oddHeader>
  </headerFooter>
  <colBreaks count="3" manualBreakCount="3">
    <brk id="10" max="4" man="1"/>
    <brk id="19" max="4" man="1"/>
    <brk id="31" max="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7">
    <pageSetUpPr fitToPage="1"/>
  </sheetPr>
  <dimension ref="A1:BC109"/>
  <sheetViews>
    <sheetView showGridLines="0" zoomScale="60" zoomScaleNormal="60" workbookViewId="0">
      <selection activeCell="B64" sqref="B64"/>
    </sheetView>
  </sheetViews>
  <sheetFormatPr baseColWidth="10" defaultColWidth="11" defaultRowHeight="15"/>
  <cols>
    <col min="1" max="1" width="18.7109375" style="44" customWidth="1"/>
    <col min="2" max="2" width="18.85546875" style="44" customWidth="1"/>
    <col min="3" max="4" width="18.7109375" style="44" customWidth="1"/>
    <col min="5" max="5" width="22.7109375" style="44" customWidth="1"/>
    <col min="6" max="6" width="23.28515625" style="44" customWidth="1"/>
    <col min="7" max="7" width="42.7109375" style="44" customWidth="1"/>
    <col min="8" max="8" width="21.7109375" style="44" customWidth="1"/>
    <col min="9" max="10" width="23.140625" style="44" customWidth="1"/>
    <col min="11" max="11" width="18.85546875" style="44" customWidth="1"/>
    <col min="12" max="12" width="18.7109375" style="44" customWidth="1"/>
    <col min="13" max="13" width="44.85546875" style="44" customWidth="1"/>
    <col min="14" max="14" width="29.5703125" style="44" customWidth="1"/>
    <col min="15" max="15" width="18.7109375" style="44" customWidth="1"/>
    <col min="16" max="17" width="23.7109375" style="44" customWidth="1"/>
    <col min="18" max="18" width="23.140625" style="44" customWidth="1"/>
    <col min="19" max="19" width="23.85546875" style="44" customWidth="1"/>
    <col min="20" max="20" width="18.85546875" style="44" customWidth="1"/>
    <col min="21" max="22" width="26.85546875" style="44" customWidth="1"/>
    <col min="23" max="23" width="23" style="44" customWidth="1"/>
    <col min="24" max="24" width="23.140625" style="44" bestFit="1" customWidth="1"/>
    <col min="25" max="25" width="27.140625" style="44" bestFit="1" customWidth="1"/>
    <col min="26" max="26" width="18.85546875" style="44" customWidth="1"/>
    <col min="27" max="27" width="18.7109375" style="44" customWidth="1"/>
    <col min="28" max="28" width="18.28515625" style="44" bestFit="1" customWidth="1"/>
    <col min="29" max="29" width="10.28515625" style="44" customWidth="1"/>
    <col min="30" max="30" width="20" style="44" customWidth="1"/>
    <col min="31" max="31" width="18.7109375" style="44" customWidth="1"/>
    <col min="32" max="32" width="18.85546875" style="44" customWidth="1"/>
    <col min="33" max="33" width="41.42578125" style="44" customWidth="1"/>
    <col min="34" max="34" width="25" style="44" customWidth="1"/>
    <col min="35" max="36" width="19.85546875" style="44" bestFit="1" customWidth="1"/>
    <col min="37" max="37" width="26.28515625" style="44" customWidth="1"/>
    <col min="38" max="38" width="31" style="44" customWidth="1"/>
    <col min="39" max="39" width="19.42578125" style="44" customWidth="1"/>
    <col min="40" max="40" width="18.85546875" style="44" customWidth="1"/>
    <col min="41" max="42" width="18.7109375" style="36" customWidth="1"/>
    <col min="43" max="43" width="21.28515625" style="36" customWidth="1"/>
    <col min="44" max="45" width="18.5703125" style="36" customWidth="1"/>
    <col min="46" max="46" width="18.7109375" style="36" customWidth="1"/>
    <col min="47" max="47" width="23.5703125" style="36" customWidth="1"/>
    <col min="48" max="48" width="34.42578125" style="36" customWidth="1"/>
    <col min="49" max="49" width="18.5703125" style="36" customWidth="1"/>
    <col min="50" max="50" width="40.85546875" style="36" customWidth="1"/>
    <col min="51" max="51" width="33.7109375" style="36" customWidth="1"/>
    <col min="52" max="52" width="32.28515625" style="36" customWidth="1"/>
    <col min="53" max="53" width="18.5703125" style="36" customWidth="1"/>
    <col min="54" max="54" width="18.7109375" style="36" customWidth="1"/>
    <col min="55" max="55" width="28.5703125" style="36" customWidth="1"/>
    <col min="56" max="56" width="37.42578125" style="36" customWidth="1"/>
    <col min="57" max="57" width="18.5703125" style="36" customWidth="1"/>
    <col min="58" max="58" width="22.140625" style="36" customWidth="1"/>
    <col min="59" max="59" width="18.85546875" style="36" customWidth="1"/>
    <col min="60" max="60" width="25.5703125" style="36" customWidth="1"/>
    <col min="61" max="61" width="20.140625" style="36" bestFit="1" customWidth="1"/>
    <col min="62" max="62" width="22.7109375" style="36" bestFit="1" customWidth="1"/>
    <col min="63" max="63" width="34.140625" style="36" bestFit="1" customWidth="1"/>
    <col min="64" max="64" width="43.28515625" style="36" bestFit="1" customWidth="1"/>
    <col min="65" max="65" width="20.42578125" style="36" bestFit="1" customWidth="1"/>
    <col min="66" max="16384" width="11" style="36"/>
  </cols>
  <sheetData>
    <row r="1" spans="1:55" ht="15.75">
      <c r="A1" s="13"/>
      <c r="B1" s="4"/>
      <c r="C1" s="4"/>
      <c r="D1" s="5" t="s">
        <v>159</v>
      </c>
      <c r="E1" s="4"/>
      <c r="F1" s="6"/>
      <c r="G1" s="7"/>
      <c r="H1" s="63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</row>
    <row r="2" spans="1:55" ht="15.75" thickBo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</row>
    <row r="3" spans="1:55" ht="16.5" customHeight="1" thickBot="1">
      <c r="A3" s="108" t="s">
        <v>84</v>
      </c>
      <c r="B3" s="108"/>
      <c r="C3" s="108"/>
      <c r="D3" s="108"/>
      <c r="E3" s="108"/>
      <c r="F3" s="108" t="s">
        <v>85</v>
      </c>
      <c r="G3" s="108"/>
      <c r="H3" s="108"/>
      <c r="I3" s="108"/>
      <c r="J3" s="108"/>
      <c r="K3" s="109" t="s">
        <v>86</v>
      </c>
      <c r="L3" s="109"/>
      <c r="M3" s="109"/>
      <c r="N3" s="109"/>
      <c r="O3" s="108" t="s">
        <v>87</v>
      </c>
      <c r="P3" s="108"/>
      <c r="Q3" s="108"/>
      <c r="R3" s="108"/>
      <c r="S3" s="108"/>
      <c r="T3" s="108" t="s">
        <v>88</v>
      </c>
      <c r="U3" s="108"/>
      <c r="V3" s="108"/>
      <c r="W3" s="108"/>
      <c r="X3" s="108" t="s">
        <v>89</v>
      </c>
      <c r="Y3" s="108"/>
      <c r="Z3" s="108"/>
      <c r="AA3" s="108"/>
      <c r="AB3" s="108"/>
      <c r="AC3" s="108"/>
      <c r="AD3" s="108"/>
      <c r="AE3" s="108"/>
      <c r="AF3" s="108" t="s">
        <v>90</v>
      </c>
      <c r="AG3" s="108"/>
      <c r="AH3" s="108" t="s">
        <v>91</v>
      </c>
      <c r="AI3" s="108"/>
      <c r="AJ3" s="108" t="s">
        <v>92</v>
      </c>
      <c r="AK3" s="108" t="s">
        <v>93</v>
      </c>
      <c r="AL3" s="108"/>
      <c r="AM3" s="108"/>
      <c r="AN3" s="108"/>
      <c r="AO3" s="110"/>
      <c r="AP3" s="111"/>
      <c r="AQ3" s="80"/>
    </row>
    <row r="4" spans="1:55" ht="67.5" customHeight="1" thickBot="1">
      <c r="A4" s="112" t="s">
        <v>94</v>
      </c>
      <c r="B4" s="112" t="s">
        <v>95</v>
      </c>
      <c r="C4" s="112" t="s">
        <v>96</v>
      </c>
      <c r="D4" s="112" t="s">
        <v>97</v>
      </c>
      <c r="E4" s="112" t="s">
        <v>98</v>
      </c>
      <c r="F4" s="112" t="s">
        <v>99</v>
      </c>
      <c r="G4" s="112" t="s">
        <v>160</v>
      </c>
      <c r="H4" s="112" t="s">
        <v>107</v>
      </c>
      <c r="I4" s="113" t="s">
        <v>108</v>
      </c>
      <c r="J4" s="112" t="s">
        <v>110</v>
      </c>
      <c r="K4" s="112" t="s">
        <v>112</v>
      </c>
      <c r="L4" s="112" t="s">
        <v>113</v>
      </c>
      <c r="M4" s="112" t="s">
        <v>114</v>
      </c>
      <c r="N4" s="112" t="s">
        <v>115</v>
      </c>
      <c r="O4" s="112" t="s">
        <v>116</v>
      </c>
      <c r="P4" s="112" t="s">
        <v>161</v>
      </c>
      <c r="Q4" s="112" t="s">
        <v>162</v>
      </c>
      <c r="R4" s="112" t="s">
        <v>124</v>
      </c>
      <c r="S4" s="112" t="s">
        <v>125</v>
      </c>
      <c r="T4" s="112" t="s">
        <v>126</v>
      </c>
      <c r="U4" s="112" t="s">
        <v>163</v>
      </c>
      <c r="V4" s="112" t="s">
        <v>164</v>
      </c>
      <c r="W4" s="112" t="s">
        <v>165</v>
      </c>
      <c r="X4" s="112" t="s">
        <v>133</v>
      </c>
      <c r="Y4" s="112" t="s">
        <v>134</v>
      </c>
      <c r="Z4" s="112" t="s">
        <v>135</v>
      </c>
      <c r="AA4" s="112" t="s">
        <v>136</v>
      </c>
      <c r="AB4" s="112" t="s">
        <v>137</v>
      </c>
      <c r="AC4" s="112" t="s">
        <v>138</v>
      </c>
      <c r="AD4" s="112" t="s">
        <v>139</v>
      </c>
      <c r="AE4" s="112" t="s">
        <v>140</v>
      </c>
      <c r="AF4" s="112" t="s">
        <v>141</v>
      </c>
      <c r="AG4" s="112" t="s">
        <v>142</v>
      </c>
      <c r="AH4" s="112" t="s">
        <v>143</v>
      </c>
      <c r="AI4" s="112" t="s">
        <v>144</v>
      </c>
      <c r="AJ4" s="112" t="s">
        <v>145</v>
      </c>
      <c r="AK4" s="112" t="s">
        <v>146</v>
      </c>
      <c r="AL4" s="112" t="s">
        <v>147</v>
      </c>
      <c r="AM4" s="112" t="s">
        <v>148</v>
      </c>
      <c r="AN4" s="112" t="s">
        <v>149</v>
      </c>
      <c r="AP4" s="80"/>
      <c r="AQ4" s="80"/>
    </row>
    <row r="5" spans="1:55" ht="15.75">
      <c r="A5" s="546"/>
      <c r="B5" s="546"/>
      <c r="C5" s="546"/>
      <c r="G5" s="546"/>
      <c r="H5" s="546"/>
      <c r="I5" s="546"/>
      <c r="J5" s="546"/>
      <c r="K5" s="114"/>
      <c r="L5" s="114"/>
      <c r="M5" s="114"/>
      <c r="N5" s="546"/>
      <c r="O5" s="546"/>
      <c r="S5" s="546"/>
      <c r="AC5" s="546"/>
      <c r="AD5" s="546"/>
      <c r="AE5" s="546"/>
      <c r="AF5" s="546"/>
      <c r="AG5" s="546"/>
      <c r="AH5" s="546"/>
      <c r="AJ5" s="116"/>
      <c r="AK5" s="546"/>
      <c r="AL5" s="546"/>
      <c r="AM5" s="546"/>
      <c r="AN5" s="546"/>
      <c r="AP5" s="80"/>
      <c r="AQ5" s="80"/>
      <c r="BC5" s="61"/>
    </row>
    <row r="6" spans="1:55" ht="15.75">
      <c r="F6" s="114"/>
      <c r="G6" s="114"/>
      <c r="H6" s="114"/>
      <c r="I6" s="114"/>
      <c r="J6" s="114"/>
      <c r="K6" s="114"/>
      <c r="L6" s="114"/>
      <c r="M6" s="114"/>
      <c r="AP6" s="80"/>
      <c r="AQ6" s="80"/>
    </row>
    <row r="7" spans="1:55" ht="15.75">
      <c r="F7" s="115"/>
      <c r="M7" s="114"/>
      <c r="N7" s="114"/>
      <c r="O7" s="114"/>
      <c r="AP7" s="80"/>
      <c r="AQ7" s="80"/>
    </row>
    <row r="8" spans="1:55" ht="15.75">
      <c r="F8" s="115"/>
      <c r="I8" s="114"/>
      <c r="J8" s="114"/>
      <c r="K8" s="114"/>
      <c r="L8" s="114"/>
      <c r="AC8" s="115"/>
      <c r="AP8" s="80"/>
      <c r="AQ8" s="80"/>
    </row>
    <row r="9" spans="1:55" ht="15.75">
      <c r="H9" s="114"/>
      <c r="I9" s="114"/>
      <c r="J9" s="114"/>
      <c r="AP9" s="80"/>
      <c r="AQ9" s="80"/>
    </row>
    <row r="10" spans="1:55" ht="15.75">
      <c r="H10" s="114"/>
      <c r="I10" s="114"/>
      <c r="J10" s="114"/>
      <c r="K10" s="114"/>
      <c r="AJ10" s="116"/>
      <c r="AP10" s="80"/>
      <c r="AQ10" s="80"/>
    </row>
    <row r="11" spans="1:55">
      <c r="AP11" s="80"/>
      <c r="AQ11" s="80"/>
    </row>
    <row r="12" spans="1:55" ht="15.75">
      <c r="H12" s="115"/>
      <c r="I12" s="114"/>
      <c r="J12" s="115"/>
      <c r="K12" s="115"/>
      <c r="L12" s="115"/>
      <c r="AP12" s="80"/>
      <c r="AQ12" s="80"/>
    </row>
    <row r="13" spans="1:55" ht="15.75">
      <c r="L13" s="115"/>
      <c r="M13" s="115"/>
      <c r="AP13" s="80"/>
      <c r="AQ13" s="80"/>
    </row>
    <row r="14" spans="1:55" ht="15.75">
      <c r="L14" s="115"/>
      <c r="M14" s="115"/>
      <c r="N14" s="115"/>
      <c r="AP14" s="80"/>
      <c r="AQ14" s="80"/>
    </row>
    <row r="15" spans="1:55" ht="15.75">
      <c r="L15" s="114"/>
      <c r="M15" s="114"/>
      <c r="N15" s="114"/>
      <c r="O15" s="114"/>
      <c r="P15" s="114"/>
      <c r="Q15" s="114"/>
      <c r="AP15" s="80"/>
      <c r="AQ15" s="80"/>
    </row>
    <row r="16" spans="1:55" ht="15.75">
      <c r="L16" s="114"/>
      <c r="M16" s="114"/>
      <c r="N16" s="114"/>
      <c r="O16" s="114"/>
      <c r="P16" s="114"/>
      <c r="Q16" s="114"/>
      <c r="AP16" s="80"/>
      <c r="AQ16" s="80"/>
    </row>
    <row r="17" spans="1:43" ht="14.45" customHeight="1">
      <c r="G17" s="114"/>
      <c r="H17" s="114"/>
      <c r="I17" s="114"/>
      <c r="J17" s="114"/>
      <c r="K17" s="114"/>
      <c r="L17" s="114"/>
      <c r="M17" s="114"/>
      <c r="AP17" s="80"/>
      <c r="AQ17" s="80"/>
    </row>
    <row r="18" spans="1:43" ht="14.45" customHeight="1">
      <c r="G18" s="114"/>
      <c r="H18" s="114"/>
      <c r="I18" s="114"/>
      <c r="J18" s="114"/>
      <c r="K18" s="114"/>
      <c r="L18" s="114"/>
      <c r="M18" s="114"/>
      <c r="AP18" s="80"/>
      <c r="AQ18" s="80"/>
    </row>
    <row r="19" spans="1:43" ht="15.75">
      <c r="B19" s="114"/>
      <c r="C19" s="114"/>
      <c r="D19" s="114"/>
      <c r="E19" s="114"/>
      <c r="F19" s="114"/>
      <c r="G19" s="114"/>
      <c r="AP19" s="80"/>
      <c r="AQ19" s="80"/>
    </row>
    <row r="20" spans="1:43" ht="15.75">
      <c r="G20" s="114"/>
      <c r="AP20" s="80"/>
      <c r="AQ20" s="80"/>
    </row>
    <row r="21" spans="1:43" ht="15.75">
      <c r="A21" s="114"/>
      <c r="B21" s="114"/>
      <c r="C21" s="114"/>
      <c r="D21" s="114"/>
      <c r="E21" s="114"/>
      <c r="F21" s="114"/>
      <c r="G21" s="114"/>
      <c r="H21" s="114"/>
      <c r="AP21" s="80"/>
      <c r="AQ21" s="80"/>
    </row>
    <row r="22" spans="1:43" ht="15.75">
      <c r="A22" s="114"/>
      <c r="B22" s="114"/>
      <c r="C22" s="114"/>
      <c r="D22" s="114"/>
      <c r="E22" s="114"/>
    </row>
    <row r="23" spans="1:43" ht="15.75">
      <c r="A23" s="114"/>
      <c r="B23" s="114"/>
      <c r="C23" s="114"/>
      <c r="D23" s="114"/>
    </row>
    <row r="24" spans="1:43" ht="15.75">
      <c r="A24" s="114"/>
      <c r="B24" s="114"/>
      <c r="C24" s="114"/>
    </row>
    <row r="25" spans="1:43" ht="15.75">
      <c r="E25" s="114"/>
      <c r="F25" s="114"/>
      <c r="G25" s="114"/>
      <c r="H25" s="114"/>
      <c r="I25" s="114"/>
      <c r="J25" s="114"/>
      <c r="K25" s="114"/>
      <c r="L25" s="114"/>
    </row>
    <row r="26" spans="1:43" ht="15.75">
      <c r="E26" s="114"/>
      <c r="F26" s="114"/>
      <c r="G26" s="114"/>
      <c r="H26" s="114"/>
      <c r="I26" s="114"/>
      <c r="J26" s="114"/>
      <c r="K26" s="114"/>
      <c r="L26" s="114"/>
    </row>
    <row r="27" spans="1:43" ht="15.75">
      <c r="E27" s="114"/>
      <c r="F27" s="114"/>
      <c r="G27" s="114"/>
      <c r="H27" s="114"/>
      <c r="I27" s="114"/>
      <c r="J27" s="114"/>
      <c r="K27" s="114"/>
      <c r="L27" s="114"/>
      <c r="M27" s="114"/>
    </row>
    <row r="28" spans="1:43" ht="15.75"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43" ht="15.75">
      <c r="I29" s="114"/>
      <c r="J29" s="114"/>
      <c r="K29" s="114"/>
      <c r="L29" s="114"/>
      <c r="M29" s="114"/>
    </row>
    <row r="30" spans="1:43" ht="15.75">
      <c r="I30" s="114"/>
      <c r="J30" s="114"/>
      <c r="K30" s="114"/>
      <c r="L30" s="114"/>
      <c r="M30" s="114"/>
    </row>
    <row r="31" spans="1:43" ht="15.75">
      <c r="I31" s="114"/>
      <c r="J31" s="114"/>
      <c r="K31" s="114"/>
      <c r="L31" s="114"/>
      <c r="M31" s="114"/>
    </row>
    <row r="32" spans="1:43" ht="15.75">
      <c r="I32" s="117"/>
      <c r="J32" s="114"/>
      <c r="K32" s="114"/>
      <c r="L32" s="114"/>
    </row>
    <row r="33" spans="2:14" ht="15.75">
      <c r="E33" s="114"/>
      <c r="F33" s="114"/>
      <c r="G33" s="114"/>
      <c r="H33" s="114"/>
      <c r="I33" s="114"/>
      <c r="J33" s="114"/>
      <c r="K33" s="114"/>
      <c r="L33" s="114"/>
      <c r="M33" s="114"/>
    </row>
    <row r="34" spans="2:14" ht="15.75">
      <c r="E34" s="114"/>
      <c r="F34" s="114"/>
      <c r="G34" s="114"/>
      <c r="H34" s="114"/>
      <c r="I34" s="114"/>
      <c r="J34" s="114"/>
      <c r="K34" s="114"/>
      <c r="L34" s="114"/>
    </row>
    <row r="35" spans="2:14" ht="15.75">
      <c r="E35" s="114"/>
      <c r="F35" s="114"/>
      <c r="G35" s="114"/>
      <c r="H35" s="114"/>
      <c r="I35" s="114"/>
      <c r="J35" s="114"/>
      <c r="K35" s="114"/>
      <c r="L35" s="114"/>
      <c r="M35" s="114"/>
      <c r="N35" s="114"/>
    </row>
    <row r="36" spans="2:14" ht="15.75">
      <c r="E36" s="114"/>
      <c r="F36" s="114"/>
      <c r="G36" s="114"/>
      <c r="H36" s="114"/>
      <c r="I36" s="114"/>
      <c r="J36" s="114"/>
      <c r="K36" s="114"/>
      <c r="L36" s="114"/>
      <c r="M36" s="114"/>
    </row>
    <row r="37" spans="2:14" ht="15.75">
      <c r="K37" s="114"/>
      <c r="L37" s="114"/>
      <c r="M37" s="114"/>
    </row>
    <row r="38" spans="2:14" ht="15.75">
      <c r="K38" s="114"/>
      <c r="L38" s="114"/>
      <c r="M38" s="114"/>
    </row>
    <row r="39" spans="2:14" ht="15.75">
      <c r="K39" s="114"/>
      <c r="L39" s="114"/>
      <c r="M39" s="114"/>
    </row>
    <row r="41" spans="2:14">
      <c r="B41" s="117"/>
      <c r="C41" s="117"/>
      <c r="D41" s="117"/>
      <c r="E41" s="117"/>
      <c r="F41" s="117"/>
      <c r="G41" s="117"/>
      <c r="H41" s="117"/>
      <c r="I41" s="117"/>
    </row>
    <row r="42" spans="2:14">
      <c r="B42" s="117"/>
      <c r="C42" s="117"/>
      <c r="D42" s="117"/>
      <c r="E42" s="117"/>
      <c r="F42" s="117"/>
      <c r="G42" s="117"/>
      <c r="H42" s="117"/>
      <c r="I42" s="117"/>
    </row>
    <row r="43" spans="2:14">
      <c r="B43" s="117"/>
      <c r="C43" s="117"/>
      <c r="D43" s="117"/>
      <c r="E43" s="117"/>
      <c r="F43" s="117"/>
      <c r="G43" s="117"/>
      <c r="H43" s="117"/>
      <c r="I43" s="117"/>
    </row>
    <row r="44" spans="2:14">
      <c r="B44" s="117"/>
      <c r="C44" s="117"/>
      <c r="D44" s="117"/>
      <c r="E44" s="117"/>
      <c r="F44" s="117"/>
      <c r="G44" s="117"/>
      <c r="H44" s="117"/>
      <c r="I44" s="117"/>
    </row>
    <row r="45" spans="2:14" ht="15.75">
      <c r="E45" s="114"/>
      <c r="F45" s="114"/>
      <c r="G45" s="114"/>
      <c r="H45" s="117"/>
      <c r="I45" s="117"/>
      <c r="K45" s="117"/>
      <c r="L45" s="117"/>
      <c r="M45" s="117"/>
    </row>
    <row r="46" spans="2:14" ht="15.75">
      <c r="E46" s="114"/>
      <c r="F46" s="114"/>
      <c r="G46" s="114"/>
      <c r="H46" s="117"/>
      <c r="I46" s="117"/>
      <c r="K46" s="117"/>
      <c r="L46" s="117"/>
      <c r="M46" s="117"/>
    </row>
    <row r="47" spans="2:14" ht="15.75">
      <c r="E47" s="114"/>
      <c r="F47" s="117"/>
      <c r="G47" s="117"/>
      <c r="H47" s="117"/>
      <c r="I47" s="117"/>
      <c r="J47" s="117"/>
      <c r="K47" s="117"/>
      <c r="L47" s="117"/>
    </row>
    <row r="48" spans="2:14" ht="15.75">
      <c r="E48" s="114"/>
      <c r="F48" s="117"/>
      <c r="G48" s="117"/>
      <c r="H48" s="117"/>
      <c r="I48" s="117"/>
      <c r="J48" s="117"/>
      <c r="K48" s="117"/>
    </row>
    <row r="49" spans="1:9">
      <c r="A49" s="117"/>
      <c r="B49" s="117"/>
      <c r="C49" s="117"/>
      <c r="D49" s="117"/>
      <c r="E49" s="117"/>
      <c r="F49" s="117"/>
      <c r="G49" s="117"/>
      <c r="H49" s="117"/>
      <c r="I49" s="117"/>
    </row>
    <row r="50" spans="1:9">
      <c r="A50" s="117"/>
      <c r="B50" s="117"/>
      <c r="C50" s="117"/>
      <c r="D50" s="117"/>
      <c r="E50" s="117"/>
      <c r="F50" s="117"/>
      <c r="G50" s="117"/>
      <c r="H50" s="117"/>
      <c r="I50" s="117"/>
    </row>
    <row r="51" spans="1:9">
      <c r="A51" s="117"/>
      <c r="B51" s="117"/>
      <c r="C51" s="117"/>
      <c r="D51" s="117"/>
      <c r="E51" s="117"/>
      <c r="F51" s="117"/>
      <c r="G51" s="117"/>
      <c r="H51" s="117"/>
      <c r="I51" s="117"/>
    </row>
    <row r="52" spans="1:9">
      <c r="A52" s="117"/>
      <c r="B52" s="117"/>
      <c r="C52" s="117"/>
      <c r="D52" s="117"/>
      <c r="E52" s="117"/>
      <c r="F52" s="117"/>
      <c r="G52" s="117"/>
      <c r="H52" s="117"/>
      <c r="I52" s="117"/>
    </row>
    <row r="53" spans="1:9">
      <c r="A53" s="117"/>
      <c r="B53" s="117"/>
      <c r="C53" s="117"/>
      <c r="D53" s="117"/>
      <c r="E53" s="117"/>
      <c r="F53" s="117"/>
      <c r="G53" s="117"/>
      <c r="H53" s="117"/>
      <c r="I53" s="117"/>
    </row>
    <row r="54" spans="1:9">
      <c r="A54" s="117"/>
      <c r="B54" s="117"/>
      <c r="C54" s="117"/>
      <c r="D54" s="117"/>
      <c r="E54" s="117"/>
      <c r="F54" s="117"/>
      <c r="G54" s="117"/>
      <c r="H54" s="117"/>
      <c r="I54" s="117"/>
    </row>
    <row r="55" spans="1:9">
      <c r="A55" s="117"/>
      <c r="B55" s="117"/>
      <c r="C55" s="117"/>
      <c r="D55" s="117"/>
      <c r="E55" s="117"/>
      <c r="F55" s="117"/>
      <c r="G55" s="117"/>
      <c r="H55" s="117"/>
      <c r="I55" s="117"/>
    </row>
    <row r="56" spans="1:9">
      <c r="A56" s="117"/>
      <c r="B56" s="117"/>
      <c r="C56" s="117"/>
      <c r="D56" s="117"/>
      <c r="E56" s="117"/>
      <c r="F56" s="117"/>
      <c r="G56" s="117"/>
      <c r="H56" s="117"/>
      <c r="I56" s="117"/>
    </row>
    <row r="57" spans="1:9">
      <c r="A57" s="117"/>
      <c r="B57" s="117"/>
      <c r="C57" s="117"/>
      <c r="D57" s="117"/>
      <c r="E57" s="117"/>
      <c r="F57" s="117"/>
      <c r="G57" s="117"/>
      <c r="H57" s="117"/>
      <c r="I57" s="117"/>
    </row>
    <row r="58" spans="1:9">
      <c r="A58" s="117"/>
      <c r="B58" s="117"/>
      <c r="C58" s="117"/>
      <c r="D58" s="117"/>
      <c r="E58" s="117"/>
      <c r="F58" s="117"/>
      <c r="G58" s="117"/>
      <c r="H58" s="117"/>
      <c r="I58" s="117"/>
    </row>
    <row r="59" spans="1:9">
      <c r="A59" s="117"/>
      <c r="B59" s="117"/>
      <c r="C59" s="117"/>
      <c r="D59" s="117"/>
      <c r="E59" s="117"/>
      <c r="F59" s="117"/>
      <c r="G59" s="117"/>
      <c r="H59" s="117"/>
      <c r="I59" s="117"/>
    </row>
    <row r="60" spans="1:9">
      <c r="A60" s="117"/>
      <c r="B60" s="117"/>
      <c r="C60" s="117"/>
      <c r="D60" s="117"/>
      <c r="E60" s="117"/>
      <c r="F60" s="117"/>
      <c r="G60" s="117"/>
      <c r="H60" s="117"/>
      <c r="I60" s="117"/>
    </row>
    <row r="61" spans="1:9">
      <c r="A61" s="117"/>
      <c r="B61" s="117"/>
      <c r="C61" s="117"/>
      <c r="D61" s="117"/>
      <c r="E61" s="117"/>
      <c r="F61" s="117"/>
      <c r="G61" s="117"/>
      <c r="H61" s="117"/>
      <c r="I61" s="117"/>
    </row>
    <row r="62" spans="1:9">
      <c r="A62" s="117"/>
      <c r="B62" s="117"/>
      <c r="C62" s="117"/>
      <c r="D62" s="117"/>
      <c r="E62" s="117"/>
      <c r="F62" s="117"/>
      <c r="G62" s="117"/>
      <c r="H62" s="117"/>
      <c r="I62" s="117"/>
    </row>
    <row r="63" spans="1:9">
      <c r="A63" s="117"/>
      <c r="B63" s="117"/>
      <c r="C63" s="117"/>
      <c r="D63" s="117"/>
      <c r="E63" s="117"/>
      <c r="F63" s="117"/>
      <c r="G63" s="117"/>
      <c r="H63" s="117"/>
      <c r="I63" s="117"/>
    </row>
    <row r="64" spans="1:9">
      <c r="A64" s="117"/>
      <c r="B64" s="117"/>
      <c r="C64" s="117"/>
      <c r="D64" s="117"/>
      <c r="E64" s="117"/>
      <c r="F64" s="117"/>
      <c r="G64" s="117"/>
      <c r="H64" s="117"/>
      <c r="I64" s="117"/>
    </row>
    <row r="65" spans="1:9">
      <c r="A65" s="117"/>
      <c r="B65" s="117"/>
      <c r="C65" s="117"/>
      <c r="D65" s="117"/>
      <c r="E65" s="117"/>
      <c r="F65" s="117"/>
      <c r="G65" s="117"/>
      <c r="H65" s="117"/>
      <c r="I65" s="117"/>
    </row>
    <row r="66" spans="1:9">
      <c r="A66" s="117"/>
      <c r="B66" s="117"/>
      <c r="C66" s="117"/>
      <c r="D66" s="117"/>
      <c r="E66" s="117"/>
      <c r="F66" s="117"/>
      <c r="G66" s="117"/>
      <c r="H66" s="117"/>
      <c r="I66" s="117"/>
    </row>
    <row r="67" spans="1:9">
      <c r="A67" s="117"/>
      <c r="B67" s="117"/>
      <c r="C67" s="117"/>
      <c r="D67" s="117"/>
      <c r="E67" s="117"/>
      <c r="F67" s="117"/>
      <c r="G67" s="117"/>
      <c r="H67" s="117"/>
      <c r="I67" s="117"/>
    </row>
    <row r="68" spans="1:9">
      <c r="A68" s="117"/>
      <c r="B68" s="117"/>
      <c r="C68" s="117"/>
      <c r="D68" s="117"/>
      <c r="E68" s="117"/>
      <c r="F68" s="117"/>
      <c r="G68" s="117"/>
      <c r="H68" s="117"/>
      <c r="I68" s="117"/>
    </row>
    <row r="69" spans="1:9">
      <c r="A69" s="117"/>
      <c r="B69" s="117"/>
      <c r="C69" s="117"/>
      <c r="D69" s="117"/>
      <c r="E69" s="117"/>
      <c r="F69" s="117"/>
      <c r="G69" s="117"/>
      <c r="H69" s="117"/>
      <c r="I69" s="117"/>
    </row>
    <row r="70" spans="1:9">
      <c r="A70" s="117"/>
      <c r="B70" s="117"/>
      <c r="C70" s="117"/>
      <c r="D70" s="117"/>
      <c r="E70" s="117"/>
      <c r="F70" s="117"/>
      <c r="G70" s="117"/>
      <c r="H70" s="117"/>
      <c r="I70" s="117"/>
    </row>
    <row r="71" spans="1:9">
      <c r="A71" s="117"/>
      <c r="B71" s="117"/>
      <c r="C71" s="117"/>
      <c r="D71" s="117"/>
      <c r="E71" s="117"/>
      <c r="F71" s="117"/>
      <c r="G71" s="117"/>
      <c r="H71" s="117"/>
      <c r="I71" s="117"/>
    </row>
    <row r="72" spans="1:9">
      <c r="A72" s="117"/>
      <c r="B72" s="117"/>
      <c r="C72" s="117"/>
      <c r="D72" s="117"/>
      <c r="E72" s="117"/>
      <c r="F72" s="117"/>
      <c r="G72" s="117"/>
      <c r="H72" s="117"/>
      <c r="I72" s="117"/>
    </row>
    <row r="73" spans="1:9">
      <c r="A73" s="117"/>
      <c r="B73" s="117"/>
      <c r="C73" s="117"/>
      <c r="D73" s="117"/>
      <c r="E73" s="117"/>
      <c r="F73" s="117"/>
      <c r="G73" s="117"/>
      <c r="H73" s="117"/>
      <c r="I73" s="117"/>
    </row>
    <row r="74" spans="1:9">
      <c r="A74" s="117"/>
      <c r="B74" s="117"/>
      <c r="C74" s="117"/>
      <c r="D74" s="117"/>
      <c r="E74" s="117"/>
      <c r="F74" s="117"/>
      <c r="G74" s="117"/>
      <c r="H74" s="117"/>
      <c r="I74" s="117"/>
    </row>
    <row r="75" spans="1:9">
      <c r="A75" s="117"/>
      <c r="B75" s="117"/>
      <c r="C75" s="117"/>
      <c r="D75" s="117"/>
      <c r="E75" s="117"/>
      <c r="F75" s="117"/>
      <c r="G75" s="117"/>
      <c r="H75" s="117"/>
      <c r="I75" s="117"/>
    </row>
    <row r="76" spans="1:9">
      <c r="A76" s="117"/>
      <c r="B76" s="117"/>
      <c r="C76" s="117"/>
      <c r="D76" s="117"/>
      <c r="E76" s="117"/>
      <c r="F76" s="117"/>
      <c r="G76" s="117"/>
      <c r="H76" s="117"/>
      <c r="I76" s="117"/>
    </row>
    <row r="77" spans="1:9">
      <c r="A77" s="117"/>
      <c r="B77" s="117"/>
      <c r="C77" s="117"/>
      <c r="D77" s="117"/>
      <c r="E77" s="117"/>
      <c r="F77" s="117"/>
      <c r="G77" s="117"/>
      <c r="H77" s="117"/>
      <c r="I77" s="117"/>
    </row>
    <row r="78" spans="1:9">
      <c r="A78" s="117"/>
      <c r="B78" s="117"/>
      <c r="C78" s="117"/>
      <c r="D78" s="117"/>
      <c r="E78" s="117"/>
      <c r="F78" s="117"/>
      <c r="G78" s="117"/>
      <c r="H78" s="117"/>
      <c r="I78" s="117"/>
    </row>
    <row r="79" spans="1:9">
      <c r="A79" s="117"/>
      <c r="B79" s="117"/>
      <c r="C79" s="117"/>
      <c r="D79" s="117"/>
      <c r="E79" s="117"/>
      <c r="F79" s="117"/>
      <c r="G79" s="117"/>
      <c r="H79" s="117"/>
      <c r="I79" s="117"/>
    </row>
    <row r="80" spans="1:9">
      <c r="A80" s="117"/>
      <c r="B80" s="117"/>
      <c r="C80" s="117"/>
      <c r="D80" s="117"/>
      <c r="E80" s="117"/>
      <c r="F80" s="117"/>
      <c r="G80" s="117"/>
      <c r="H80" s="117"/>
      <c r="I80" s="117"/>
    </row>
    <row r="81" spans="1:9">
      <c r="A81" s="117"/>
      <c r="B81" s="117"/>
      <c r="C81" s="117"/>
      <c r="D81" s="117"/>
      <c r="E81" s="117"/>
      <c r="F81" s="117"/>
      <c r="G81" s="117"/>
      <c r="H81" s="117"/>
      <c r="I81" s="117"/>
    </row>
    <row r="82" spans="1:9">
      <c r="A82" s="117"/>
      <c r="B82" s="117"/>
      <c r="C82" s="117"/>
      <c r="D82" s="117"/>
      <c r="E82" s="117"/>
      <c r="F82" s="117"/>
      <c r="G82" s="117"/>
      <c r="H82" s="117"/>
      <c r="I82" s="117"/>
    </row>
    <row r="83" spans="1:9">
      <c r="A83" s="117"/>
      <c r="B83" s="117"/>
      <c r="C83" s="117"/>
      <c r="D83" s="117"/>
      <c r="E83" s="117"/>
      <c r="F83" s="117"/>
      <c r="G83" s="117"/>
      <c r="H83" s="117"/>
      <c r="I83" s="117"/>
    </row>
    <row r="84" spans="1:9">
      <c r="A84" s="117"/>
      <c r="B84" s="117"/>
      <c r="C84" s="117"/>
      <c r="D84" s="117"/>
      <c r="E84" s="117"/>
      <c r="F84" s="117"/>
      <c r="G84" s="117"/>
      <c r="H84" s="117"/>
      <c r="I84" s="117"/>
    </row>
    <row r="85" spans="1:9">
      <c r="A85" s="117"/>
      <c r="B85" s="117"/>
      <c r="C85" s="117"/>
      <c r="D85" s="117"/>
      <c r="E85" s="117"/>
      <c r="F85" s="117"/>
      <c r="G85" s="117"/>
      <c r="H85" s="117"/>
      <c r="I85" s="117"/>
    </row>
    <row r="86" spans="1:9">
      <c r="A86" s="117"/>
      <c r="B86" s="117"/>
      <c r="C86" s="117"/>
      <c r="D86" s="117"/>
      <c r="E86" s="117"/>
      <c r="F86" s="117"/>
      <c r="G86" s="117"/>
      <c r="H86" s="117"/>
      <c r="I86" s="117"/>
    </row>
    <row r="87" spans="1:9">
      <c r="A87" s="117"/>
      <c r="B87" s="117"/>
      <c r="C87" s="117"/>
      <c r="D87" s="117"/>
      <c r="E87" s="117"/>
      <c r="F87" s="117"/>
      <c r="G87" s="117"/>
      <c r="H87" s="117"/>
      <c r="I87" s="117"/>
    </row>
    <row r="88" spans="1:9">
      <c r="A88" s="117"/>
      <c r="B88" s="117"/>
      <c r="C88" s="117"/>
      <c r="D88" s="117"/>
      <c r="E88" s="117"/>
      <c r="F88" s="117"/>
      <c r="G88" s="117"/>
      <c r="H88" s="117"/>
      <c r="I88" s="117"/>
    </row>
    <row r="89" spans="1:9">
      <c r="A89" s="117"/>
      <c r="B89" s="117"/>
      <c r="C89" s="117"/>
      <c r="D89" s="117"/>
      <c r="E89" s="117"/>
      <c r="F89" s="117"/>
      <c r="G89" s="117"/>
      <c r="H89" s="117"/>
      <c r="I89" s="117"/>
    </row>
    <row r="90" spans="1:9">
      <c r="A90" s="117"/>
      <c r="B90" s="117"/>
      <c r="C90" s="117"/>
      <c r="D90" s="117"/>
      <c r="E90" s="117"/>
      <c r="F90" s="117"/>
      <c r="G90" s="117"/>
      <c r="H90" s="117"/>
      <c r="I90" s="117"/>
    </row>
    <row r="91" spans="1:9">
      <c r="A91" s="117"/>
      <c r="B91" s="117"/>
      <c r="C91" s="117"/>
      <c r="D91" s="117"/>
      <c r="E91" s="117"/>
      <c r="F91" s="117"/>
      <c r="G91" s="117"/>
      <c r="H91" s="117"/>
      <c r="I91" s="117"/>
    </row>
    <row r="92" spans="1:9">
      <c r="A92" s="117"/>
      <c r="B92" s="117"/>
      <c r="C92" s="117"/>
      <c r="D92" s="117"/>
      <c r="E92" s="117"/>
      <c r="F92" s="117"/>
      <c r="G92" s="117"/>
      <c r="H92" s="117"/>
      <c r="I92" s="117"/>
    </row>
    <row r="93" spans="1:9">
      <c r="A93" s="117"/>
      <c r="B93" s="117"/>
      <c r="C93" s="117"/>
      <c r="D93" s="117"/>
      <c r="E93" s="117"/>
      <c r="F93" s="117"/>
      <c r="G93" s="117"/>
      <c r="H93" s="117"/>
      <c r="I93" s="117"/>
    </row>
    <row r="94" spans="1:9">
      <c r="A94" s="117"/>
      <c r="B94" s="117"/>
      <c r="C94" s="117"/>
      <c r="D94" s="117"/>
      <c r="E94" s="117"/>
      <c r="F94" s="117"/>
      <c r="G94" s="117"/>
      <c r="H94" s="117"/>
      <c r="I94" s="117"/>
    </row>
    <row r="95" spans="1:9">
      <c r="A95" s="117"/>
      <c r="B95" s="117"/>
      <c r="C95" s="117"/>
      <c r="D95" s="117"/>
      <c r="E95" s="117"/>
      <c r="F95" s="117"/>
      <c r="G95" s="117"/>
      <c r="H95" s="117"/>
      <c r="I95" s="117"/>
    </row>
    <row r="96" spans="1:9">
      <c r="A96" s="117"/>
      <c r="B96" s="117"/>
      <c r="C96" s="117"/>
      <c r="D96" s="117"/>
      <c r="E96" s="117"/>
      <c r="F96" s="117"/>
      <c r="G96" s="117"/>
      <c r="H96" s="117"/>
      <c r="I96" s="117"/>
    </row>
    <row r="97" spans="1:9">
      <c r="A97" s="117"/>
      <c r="B97" s="117"/>
      <c r="C97" s="117"/>
      <c r="D97" s="117"/>
      <c r="E97" s="117"/>
      <c r="F97" s="117"/>
      <c r="G97" s="117"/>
      <c r="H97" s="117"/>
      <c r="I97" s="117"/>
    </row>
    <row r="98" spans="1:9">
      <c r="A98" s="117"/>
      <c r="B98" s="117"/>
      <c r="C98" s="117"/>
      <c r="D98" s="117"/>
      <c r="E98" s="117"/>
      <c r="F98" s="117"/>
      <c r="G98" s="117"/>
      <c r="H98" s="117"/>
      <c r="I98" s="117"/>
    </row>
    <row r="99" spans="1:9">
      <c r="A99" s="117"/>
      <c r="B99" s="117"/>
      <c r="C99" s="117"/>
      <c r="D99" s="117"/>
      <c r="E99" s="117"/>
      <c r="F99" s="117"/>
      <c r="G99" s="117"/>
      <c r="H99" s="117"/>
      <c r="I99" s="117"/>
    </row>
    <row r="100" spans="1:9">
      <c r="A100" s="117"/>
      <c r="B100" s="117"/>
      <c r="C100" s="117"/>
      <c r="D100" s="117"/>
      <c r="E100" s="117"/>
      <c r="F100" s="117"/>
      <c r="G100" s="117"/>
      <c r="H100" s="117"/>
      <c r="I100" s="117"/>
    </row>
    <row r="101" spans="1:9">
      <c r="A101" s="117"/>
      <c r="B101" s="117"/>
      <c r="C101" s="117"/>
      <c r="D101" s="117"/>
      <c r="E101" s="117"/>
      <c r="F101" s="117"/>
      <c r="G101" s="117"/>
      <c r="H101" s="117"/>
      <c r="I101" s="117"/>
    </row>
    <row r="102" spans="1:9">
      <c r="A102" s="117"/>
      <c r="B102" s="117"/>
      <c r="C102" s="117"/>
      <c r="D102" s="117"/>
      <c r="E102" s="117"/>
      <c r="F102" s="117"/>
      <c r="G102" s="117"/>
      <c r="H102" s="117"/>
      <c r="I102" s="117"/>
    </row>
    <row r="103" spans="1:9">
      <c r="A103" s="117"/>
      <c r="B103" s="117"/>
      <c r="C103" s="117"/>
      <c r="D103" s="117"/>
      <c r="E103" s="117"/>
      <c r="F103" s="117"/>
      <c r="G103" s="117"/>
      <c r="H103" s="117"/>
      <c r="I103" s="117"/>
    </row>
    <row r="104" spans="1:9">
      <c r="A104" s="117"/>
      <c r="B104" s="117"/>
      <c r="C104" s="117"/>
      <c r="D104" s="117"/>
      <c r="E104" s="117"/>
      <c r="F104" s="117"/>
      <c r="G104" s="117"/>
      <c r="H104" s="117"/>
      <c r="I104" s="117"/>
    </row>
    <row r="105" spans="1:9">
      <c r="A105" s="117"/>
      <c r="B105" s="117"/>
      <c r="C105" s="117"/>
      <c r="D105" s="117"/>
      <c r="E105" s="117"/>
      <c r="F105" s="117"/>
      <c r="G105" s="117"/>
      <c r="H105" s="117"/>
      <c r="I105" s="117"/>
    </row>
    <row r="106" spans="1:9">
      <c r="A106" s="117"/>
      <c r="B106" s="117"/>
      <c r="C106" s="117"/>
      <c r="D106" s="117"/>
      <c r="E106" s="117"/>
      <c r="F106" s="117"/>
      <c r="G106" s="117"/>
      <c r="H106" s="117"/>
      <c r="I106" s="117"/>
    </row>
    <row r="107" spans="1:9">
      <c r="A107" s="117"/>
      <c r="B107" s="117"/>
      <c r="C107" s="117"/>
      <c r="D107" s="117"/>
      <c r="E107" s="117"/>
      <c r="F107" s="117"/>
      <c r="G107" s="117"/>
      <c r="H107" s="117"/>
      <c r="I107" s="117"/>
    </row>
    <row r="108" spans="1:9">
      <c r="A108" s="117"/>
      <c r="B108" s="117"/>
      <c r="C108" s="117"/>
      <c r="D108" s="117"/>
      <c r="E108" s="117"/>
      <c r="F108" s="117"/>
      <c r="G108" s="117"/>
      <c r="H108" s="117"/>
      <c r="I108" s="117"/>
    </row>
    <row r="109" spans="1:9">
      <c r="A109" s="117"/>
      <c r="B109" s="117"/>
      <c r="C109" s="117"/>
      <c r="D109" s="117"/>
      <c r="E109" s="117"/>
      <c r="F109" s="117"/>
      <c r="G109" s="117"/>
      <c r="H109" s="117"/>
      <c r="I109" s="117"/>
    </row>
  </sheetData>
  <sheetProtection password="83E0" sheet="1" objects="1" scenarios="1"/>
  <dataValidations count="7">
    <dataValidation type="decimal" allowBlank="1" showErrorMessage="1" errorTitle="Format non valide" error="Veuillez saisir une valeur en euros" sqref="E1:E1048576">
      <formula1>-9.99999999999999E+42</formula1>
      <formula2>9.99999999999999E+42</formula2>
    </dataValidation>
    <dataValidation type="decimal" allowBlank="1" showErrorMessage="1" errorTitle="Format non valide" error="Veuillez saisir une valeur en euros" sqref="AI1:AI1048576 X1:X1048576 P1:R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9.99999999999999E+43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custom" allowBlank="1" showErrorMessage="1" errorTitle="Format non valide" error="Les totaux et sous-totaux ne sont pas acceptés" sqref="Z1:AA1048576 AH1:AH1048576 L1:M1048576 I1:I1048576 AN1:AN1048576 G1:G1048576 B1:C1048576">
      <formula1>NOT(ISNUMBER(VLOOKUP(B1,$AP$3:$AQ$21,2,FALSE)))</formula1>
    </dataValidation>
    <dataValidation type="date" operator="greaterThanOrEqual" allowBlank="1" showErrorMessage="1" errorTitle="Format non valide" error="Veuillez saisir une date" sqref="AJ1:AJ1048576">
      <formula1>1</formula1>
    </dataValidation>
  </dataValidations>
  <printOptions horizontalCentered="1"/>
  <pageMargins left="0.25" right="0.25" top="0.75" bottom="0.75" header="0.3" footer="0.3"/>
  <pageSetup paperSize="9" scale="15" orientation="landscape" r:id="rId1"/>
  <headerFooter alignWithMargins="0">
    <oddHeader>&amp;L&amp;A</oddHeader>
  </headerFooter>
  <colBreaks count="2" manualBreakCount="2">
    <brk id="10" max="3" man="1"/>
    <brk id="19" max="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>
    <pageSetUpPr fitToPage="1"/>
  </sheetPr>
  <dimension ref="A1:D89"/>
  <sheetViews>
    <sheetView zoomScaleNormal="100" workbookViewId="0">
      <selection activeCell="I17" sqref="I17"/>
    </sheetView>
  </sheetViews>
  <sheetFormatPr baseColWidth="10" defaultRowHeight="12.75"/>
  <cols>
    <col min="1" max="1" width="77.28515625" customWidth="1"/>
    <col min="2" max="2" width="5.42578125" bestFit="1" customWidth="1"/>
    <col min="3" max="4" width="15.7109375" customWidth="1"/>
  </cols>
  <sheetData>
    <row r="1" spans="1:4">
      <c r="A1" s="609" t="s">
        <v>166</v>
      </c>
      <c r="B1" s="15"/>
      <c r="C1" s="16"/>
      <c r="D1" s="16"/>
    </row>
    <row r="2" spans="1:4">
      <c r="A2" s="17" t="s">
        <v>167</v>
      </c>
      <c r="B2" s="15"/>
      <c r="C2" s="16"/>
      <c r="D2" s="16"/>
    </row>
    <row r="3" spans="1:4">
      <c r="A3" s="18"/>
      <c r="B3" s="15"/>
      <c r="C3" s="16"/>
      <c r="D3" s="16"/>
    </row>
    <row r="4" spans="1:4">
      <c r="A4" s="18"/>
      <c r="B4" s="15"/>
      <c r="C4" s="19" t="s">
        <v>7</v>
      </c>
      <c r="D4" s="19" t="s">
        <v>8</v>
      </c>
    </row>
    <row r="5" spans="1:4">
      <c r="A5" s="18"/>
      <c r="B5" s="15"/>
      <c r="C5" s="20">
        <v>10</v>
      </c>
      <c r="D5" s="20">
        <v>20</v>
      </c>
    </row>
    <row r="6" spans="1:4">
      <c r="A6" s="1" t="s">
        <v>168</v>
      </c>
      <c r="B6" s="3"/>
      <c r="C6" s="194" t="s">
        <v>23</v>
      </c>
      <c r="D6" s="194" t="s">
        <v>23</v>
      </c>
    </row>
    <row r="7" spans="1:4" ht="15" customHeight="1">
      <c r="A7" s="21" t="s">
        <v>169</v>
      </c>
      <c r="B7" s="22">
        <v>10</v>
      </c>
      <c r="C7" s="549"/>
      <c r="D7" s="549"/>
    </row>
    <row r="8" spans="1:4" ht="15" customHeight="1">
      <c r="A8" s="21" t="s">
        <v>170</v>
      </c>
      <c r="B8" s="22">
        <v>20</v>
      </c>
      <c r="C8" s="549"/>
      <c r="D8" s="549"/>
    </row>
    <row r="9" spans="1:4" ht="15" customHeight="1">
      <c r="A9" s="21" t="s">
        <v>171</v>
      </c>
      <c r="B9" s="22">
        <v>30</v>
      </c>
      <c r="C9" s="549"/>
      <c r="D9" s="549"/>
    </row>
    <row r="10" spans="1:4" ht="15" customHeight="1">
      <c r="A10" s="23" t="s">
        <v>172</v>
      </c>
      <c r="B10" s="22">
        <v>40</v>
      </c>
      <c r="C10" s="549"/>
      <c r="D10" s="549"/>
    </row>
    <row r="11" spans="1:4" ht="15" customHeight="1">
      <c r="A11" s="24" t="s">
        <v>173</v>
      </c>
      <c r="B11" s="22">
        <v>50</v>
      </c>
      <c r="C11" s="549"/>
      <c r="D11" s="549"/>
    </row>
    <row r="12" spans="1:4" ht="15" customHeight="1">
      <c r="A12" s="24" t="s">
        <v>9</v>
      </c>
      <c r="B12" s="22">
        <v>60</v>
      </c>
      <c r="C12" s="549"/>
      <c r="D12" s="549"/>
    </row>
    <row r="13" spans="1:4" ht="15" customHeight="1">
      <c r="A13" s="24" t="s">
        <v>174</v>
      </c>
      <c r="B13" s="22">
        <v>70</v>
      </c>
      <c r="C13" s="549"/>
      <c r="D13" s="549"/>
    </row>
    <row r="14" spans="1:4" ht="15" customHeight="1">
      <c r="A14" s="25" t="s">
        <v>175</v>
      </c>
      <c r="B14" s="22">
        <v>80</v>
      </c>
      <c r="C14" s="549"/>
      <c r="D14" s="549"/>
    </row>
    <row r="15" spans="1:4" ht="15" customHeight="1">
      <c r="A15" s="21" t="s">
        <v>176</v>
      </c>
      <c r="B15" s="22">
        <v>90</v>
      </c>
      <c r="C15" s="549"/>
      <c r="D15" s="549"/>
    </row>
    <row r="16" spans="1:4" ht="15" customHeight="1">
      <c r="A16" s="24" t="s">
        <v>177</v>
      </c>
      <c r="B16" s="22">
        <v>100</v>
      </c>
      <c r="C16" s="549"/>
      <c r="D16" s="549"/>
    </row>
    <row r="17" spans="1:4" ht="15" customHeight="1">
      <c r="A17" s="24" t="s">
        <v>178</v>
      </c>
      <c r="B17" s="22">
        <v>110</v>
      </c>
      <c r="C17" s="549"/>
      <c r="D17" s="549"/>
    </row>
    <row r="18" spans="1:4" ht="15" customHeight="1">
      <c r="A18" s="24" t="s">
        <v>179</v>
      </c>
      <c r="B18" s="22">
        <v>120</v>
      </c>
      <c r="C18" s="549"/>
      <c r="D18" s="549"/>
    </row>
    <row r="19" spans="1:4" ht="15" customHeight="1">
      <c r="A19" s="24" t="s">
        <v>180</v>
      </c>
      <c r="B19" s="22">
        <v>130</v>
      </c>
      <c r="C19" s="549"/>
      <c r="D19" s="549"/>
    </row>
    <row r="20" spans="1:4" ht="15" customHeight="1">
      <c r="A20" s="23" t="s">
        <v>181</v>
      </c>
      <c r="B20" s="22">
        <v>140</v>
      </c>
      <c r="C20" s="549"/>
      <c r="D20" s="549"/>
    </row>
    <row r="21" spans="1:4" ht="15" customHeight="1">
      <c r="A21" s="23" t="s">
        <v>182</v>
      </c>
      <c r="B21" s="22">
        <v>150</v>
      </c>
      <c r="C21" s="549"/>
      <c r="D21" s="549"/>
    </row>
    <row r="22" spans="1:4" ht="15" customHeight="1">
      <c r="A22" s="24" t="s">
        <v>183</v>
      </c>
      <c r="B22" s="22">
        <v>160</v>
      </c>
      <c r="C22" s="549"/>
      <c r="D22" s="549"/>
    </row>
    <row r="23" spans="1:4" ht="15" customHeight="1">
      <c r="A23" s="24" t="s">
        <v>184</v>
      </c>
      <c r="B23" s="22">
        <v>170</v>
      </c>
      <c r="C23" s="549"/>
      <c r="D23" s="549"/>
    </row>
    <row r="24" spans="1:4" ht="15" customHeight="1">
      <c r="A24" s="24" t="s">
        <v>185</v>
      </c>
      <c r="B24" s="22">
        <v>180</v>
      </c>
      <c r="C24" s="549"/>
      <c r="D24" s="549"/>
    </row>
    <row r="25" spans="1:4" ht="15" customHeight="1">
      <c r="A25" s="24" t="s">
        <v>186</v>
      </c>
      <c r="B25" s="22">
        <v>190</v>
      </c>
      <c r="C25" s="549"/>
      <c r="D25" s="549"/>
    </row>
    <row r="26" spans="1:4" ht="15" customHeight="1">
      <c r="A26" s="23" t="s">
        <v>187</v>
      </c>
      <c r="B26" s="22">
        <v>200</v>
      </c>
      <c r="C26" s="549"/>
      <c r="D26" s="549"/>
    </row>
    <row r="27" spans="1:4" ht="15" customHeight="1">
      <c r="A27" s="21" t="s">
        <v>188</v>
      </c>
      <c r="B27" s="22">
        <v>210</v>
      </c>
      <c r="C27" s="549"/>
      <c r="D27" s="549"/>
    </row>
    <row r="28" spans="1:4" ht="15" customHeight="1">
      <c r="A28" s="25" t="s">
        <v>189</v>
      </c>
      <c r="B28" s="22">
        <v>220</v>
      </c>
      <c r="C28" s="549"/>
      <c r="D28" s="549"/>
    </row>
    <row r="29" spans="1:4" ht="15" customHeight="1">
      <c r="A29" s="21" t="s">
        <v>190</v>
      </c>
      <c r="B29" s="22">
        <v>230</v>
      </c>
      <c r="C29" s="549"/>
      <c r="D29" s="549"/>
    </row>
    <row r="30" spans="1:4" ht="15" customHeight="1">
      <c r="A30" s="26" t="s">
        <v>191</v>
      </c>
      <c r="B30" s="22">
        <v>240</v>
      </c>
      <c r="C30" s="549"/>
      <c r="D30" s="549"/>
    </row>
    <row r="31" spans="1:4" ht="15" customHeight="1">
      <c r="A31" s="27" t="s">
        <v>192</v>
      </c>
      <c r="B31" s="22">
        <v>250</v>
      </c>
      <c r="C31" s="549"/>
      <c r="D31" s="549"/>
    </row>
    <row r="32" spans="1:4" ht="15" customHeight="1">
      <c r="A32" s="28" t="s">
        <v>193</v>
      </c>
      <c r="B32" s="22">
        <v>260</v>
      </c>
      <c r="C32" s="549"/>
      <c r="D32" s="549"/>
    </row>
    <row r="33" spans="1:4" ht="15" customHeight="1">
      <c r="A33" s="26" t="s">
        <v>194</v>
      </c>
      <c r="B33" s="22">
        <v>270</v>
      </c>
      <c r="C33" s="549"/>
      <c r="D33" s="549"/>
    </row>
    <row r="34" spans="1:4" ht="15" customHeight="1">
      <c r="A34" s="29" t="s">
        <v>195</v>
      </c>
      <c r="B34" s="22">
        <v>280</v>
      </c>
      <c r="C34" s="549"/>
      <c r="D34" s="549"/>
    </row>
    <row r="35" spans="1:4" ht="15" customHeight="1">
      <c r="A35" s="27" t="s">
        <v>196</v>
      </c>
      <c r="B35" s="22">
        <v>290</v>
      </c>
      <c r="C35" s="549"/>
      <c r="D35" s="549"/>
    </row>
    <row r="36" spans="1:4" ht="15" customHeight="1">
      <c r="A36" s="28" t="s">
        <v>197</v>
      </c>
      <c r="B36" s="22">
        <v>300</v>
      </c>
      <c r="C36" s="549"/>
      <c r="D36" s="549"/>
    </row>
    <row r="37" spans="1:4" ht="15" customHeight="1">
      <c r="A37" s="27" t="s">
        <v>198</v>
      </c>
      <c r="B37" s="22">
        <v>310</v>
      </c>
      <c r="C37" s="549"/>
      <c r="D37" s="549"/>
    </row>
    <row r="38" spans="1:4" ht="15" customHeight="1">
      <c r="A38" s="30" t="s">
        <v>199</v>
      </c>
      <c r="B38" s="22">
        <v>320</v>
      </c>
      <c r="C38" s="549"/>
      <c r="D38" s="549"/>
    </row>
    <row r="39" spans="1:4" ht="15" customHeight="1">
      <c r="A39" s="21" t="s">
        <v>200</v>
      </c>
      <c r="B39" s="22">
        <v>330</v>
      </c>
      <c r="C39" s="549"/>
      <c r="D39" s="549"/>
    </row>
    <row r="40" spans="1:4" ht="15" customHeight="1">
      <c r="A40" s="24" t="s">
        <v>201</v>
      </c>
      <c r="B40" s="22">
        <v>340</v>
      </c>
      <c r="C40" s="549"/>
      <c r="D40" s="549"/>
    </row>
    <row r="41" spans="1:4" ht="15" customHeight="1">
      <c r="A41" s="24" t="s">
        <v>202</v>
      </c>
      <c r="B41" s="22">
        <v>350</v>
      </c>
      <c r="C41" s="549"/>
      <c r="D41" s="549"/>
    </row>
    <row r="42" spans="1:4" ht="15" customHeight="1">
      <c r="A42" s="26" t="s">
        <v>203</v>
      </c>
      <c r="B42" s="22">
        <v>360</v>
      </c>
      <c r="C42" s="549"/>
      <c r="D42" s="549"/>
    </row>
    <row r="43" spans="1:4" ht="15" customHeight="1">
      <c r="A43" s="21" t="s">
        <v>204</v>
      </c>
      <c r="B43" s="22">
        <v>370</v>
      </c>
      <c r="C43" s="549"/>
      <c r="D43" s="549"/>
    </row>
    <row r="44" spans="1:4" ht="15" customHeight="1">
      <c r="A44" s="24" t="s">
        <v>205</v>
      </c>
      <c r="B44" s="22">
        <v>380</v>
      </c>
      <c r="C44" s="549"/>
      <c r="D44" s="549"/>
    </row>
    <row r="45" spans="1:4" ht="15" customHeight="1">
      <c r="A45" s="24" t="s">
        <v>206</v>
      </c>
      <c r="B45" s="22">
        <v>390</v>
      </c>
      <c r="C45" s="549"/>
      <c r="D45" s="549"/>
    </row>
    <row r="46" spans="1:4" ht="15" customHeight="1">
      <c r="A46" s="24" t="s">
        <v>207</v>
      </c>
      <c r="B46" s="22">
        <v>400</v>
      </c>
      <c r="C46" s="549"/>
      <c r="D46" s="549"/>
    </row>
    <row r="47" spans="1:4" ht="15" customHeight="1">
      <c r="A47" s="24" t="s">
        <v>208</v>
      </c>
      <c r="B47" s="22">
        <v>410</v>
      </c>
      <c r="C47" s="549"/>
      <c r="D47" s="549"/>
    </row>
    <row r="48" spans="1:4" ht="15" customHeight="1">
      <c r="A48" s="2" t="s">
        <v>209</v>
      </c>
      <c r="B48" s="22">
        <v>420</v>
      </c>
      <c r="C48" s="550"/>
      <c r="D48" s="550"/>
    </row>
    <row r="49" spans="1:4" ht="15" customHeight="1">
      <c r="A49" s="1" t="s">
        <v>210</v>
      </c>
      <c r="B49" s="22"/>
      <c r="C49" s="551"/>
      <c r="D49" s="551"/>
    </row>
    <row r="50" spans="1:4" ht="15" customHeight="1">
      <c r="A50" s="30" t="s">
        <v>211</v>
      </c>
      <c r="B50" s="22">
        <v>430</v>
      </c>
      <c r="C50" s="549"/>
      <c r="D50" s="549"/>
    </row>
    <row r="51" spans="1:4" ht="15" customHeight="1">
      <c r="A51" s="23" t="s">
        <v>212</v>
      </c>
      <c r="B51" s="22">
        <v>440</v>
      </c>
      <c r="C51" s="549"/>
      <c r="D51" s="549"/>
    </row>
    <row r="52" spans="1:4" ht="15" customHeight="1">
      <c r="A52" s="31" t="s">
        <v>213</v>
      </c>
      <c r="B52" s="22">
        <v>450</v>
      </c>
      <c r="C52" s="549"/>
      <c r="D52" s="549"/>
    </row>
    <row r="53" spans="1:4" ht="15" customHeight="1">
      <c r="A53" s="31" t="s">
        <v>214</v>
      </c>
      <c r="B53" s="22">
        <v>460</v>
      </c>
      <c r="C53" s="549"/>
      <c r="D53" s="549"/>
    </row>
    <row r="54" spans="1:4" ht="15" customHeight="1">
      <c r="A54" s="31" t="s">
        <v>215</v>
      </c>
      <c r="B54" s="22">
        <v>470</v>
      </c>
      <c r="C54" s="549"/>
      <c r="D54" s="549"/>
    </row>
    <row r="55" spans="1:4" ht="15" customHeight="1">
      <c r="A55" s="31" t="s">
        <v>10</v>
      </c>
      <c r="B55" s="22">
        <v>480</v>
      </c>
      <c r="C55" s="549"/>
      <c r="D55" s="549"/>
    </row>
    <row r="56" spans="1:4" ht="15" customHeight="1">
      <c r="A56" s="31" t="s">
        <v>11</v>
      </c>
      <c r="B56" s="22">
        <v>490</v>
      </c>
      <c r="C56" s="549"/>
      <c r="D56" s="549"/>
    </row>
    <row r="57" spans="1:4" ht="15" customHeight="1">
      <c r="A57" s="31" t="s">
        <v>216</v>
      </c>
      <c r="B57" s="22">
        <v>500</v>
      </c>
      <c r="C57" s="549"/>
      <c r="D57" s="549"/>
    </row>
    <row r="58" spans="1:4" ht="15" customHeight="1">
      <c r="A58" s="23" t="s">
        <v>217</v>
      </c>
      <c r="B58" s="22">
        <v>510</v>
      </c>
      <c r="C58" s="549"/>
      <c r="D58" s="549"/>
    </row>
    <row r="59" spans="1:4" ht="15" customHeight="1">
      <c r="A59" s="32" t="s">
        <v>12</v>
      </c>
      <c r="B59" s="22">
        <v>520</v>
      </c>
      <c r="C59" s="549"/>
      <c r="D59" s="549"/>
    </row>
    <row r="60" spans="1:4" ht="15" customHeight="1">
      <c r="A60" s="31" t="s">
        <v>218</v>
      </c>
      <c r="B60" s="22">
        <v>530</v>
      </c>
      <c r="C60" s="549"/>
      <c r="D60" s="549"/>
    </row>
    <row r="61" spans="1:4" ht="15" customHeight="1">
      <c r="A61" s="33" t="s">
        <v>219</v>
      </c>
      <c r="B61" s="22">
        <v>540</v>
      </c>
      <c r="C61" s="549"/>
      <c r="D61" s="549"/>
    </row>
    <row r="62" spans="1:4" ht="15" customHeight="1">
      <c r="A62" s="33" t="s">
        <v>220</v>
      </c>
      <c r="B62" s="22">
        <v>550</v>
      </c>
      <c r="C62" s="549"/>
      <c r="D62" s="549"/>
    </row>
    <row r="63" spans="1:4" ht="15" customHeight="1">
      <c r="A63" s="34" t="s">
        <v>221</v>
      </c>
      <c r="B63" s="22">
        <v>560</v>
      </c>
      <c r="C63" s="549"/>
      <c r="D63" s="549"/>
    </row>
    <row r="64" spans="1:4" ht="15" customHeight="1">
      <c r="A64" s="34" t="s">
        <v>178</v>
      </c>
      <c r="B64" s="22">
        <v>570</v>
      </c>
      <c r="C64" s="549"/>
      <c r="D64" s="549"/>
    </row>
    <row r="65" spans="1:4" ht="15" customHeight="1">
      <c r="A65" s="34" t="s">
        <v>179</v>
      </c>
      <c r="B65" s="22">
        <v>580</v>
      </c>
      <c r="C65" s="549"/>
      <c r="D65" s="549"/>
    </row>
    <row r="66" spans="1:4" ht="15" customHeight="1">
      <c r="A66" s="34" t="s">
        <v>180</v>
      </c>
      <c r="B66" s="22">
        <v>590</v>
      </c>
      <c r="C66" s="549"/>
      <c r="D66" s="549"/>
    </row>
    <row r="67" spans="1:4" ht="15" customHeight="1">
      <c r="A67" s="34" t="s">
        <v>222</v>
      </c>
      <c r="B67" s="22">
        <v>600</v>
      </c>
      <c r="C67" s="549"/>
      <c r="D67" s="549"/>
    </row>
    <row r="68" spans="1:4" ht="15" customHeight="1">
      <c r="A68" s="34" t="s">
        <v>223</v>
      </c>
      <c r="B68" s="22">
        <v>610</v>
      </c>
      <c r="C68" s="549"/>
      <c r="D68" s="549"/>
    </row>
    <row r="69" spans="1:4" ht="15" customHeight="1">
      <c r="A69" s="34" t="s">
        <v>183</v>
      </c>
      <c r="B69" s="22">
        <v>620</v>
      </c>
      <c r="C69" s="549"/>
      <c r="D69" s="549"/>
    </row>
    <row r="70" spans="1:4" ht="15" customHeight="1">
      <c r="A70" s="34" t="s">
        <v>184</v>
      </c>
      <c r="B70" s="22">
        <v>630</v>
      </c>
      <c r="C70" s="549"/>
      <c r="D70" s="549"/>
    </row>
    <row r="71" spans="1:4" ht="15" customHeight="1">
      <c r="A71" s="34" t="s">
        <v>185</v>
      </c>
      <c r="B71" s="22">
        <v>640</v>
      </c>
      <c r="C71" s="549"/>
      <c r="D71" s="549"/>
    </row>
    <row r="72" spans="1:4" ht="15" customHeight="1">
      <c r="A72" s="34" t="s">
        <v>186</v>
      </c>
      <c r="B72" s="22">
        <v>650</v>
      </c>
      <c r="C72" s="549"/>
      <c r="D72" s="549"/>
    </row>
    <row r="73" spans="1:4" ht="15" customHeight="1">
      <c r="A73" s="33" t="s">
        <v>187</v>
      </c>
      <c r="B73" s="22">
        <v>660</v>
      </c>
      <c r="C73" s="549"/>
      <c r="D73" s="549"/>
    </row>
    <row r="74" spans="1:4" ht="15" customHeight="1">
      <c r="A74" s="33" t="s">
        <v>224</v>
      </c>
      <c r="B74" s="22">
        <v>670</v>
      </c>
      <c r="C74" s="549"/>
      <c r="D74" s="549"/>
    </row>
    <row r="75" spans="1:4" ht="15" customHeight="1">
      <c r="A75" s="33" t="s">
        <v>225</v>
      </c>
      <c r="B75" s="22">
        <v>680</v>
      </c>
      <c r="C75" s="549"/>
      <c r="D75" s="549"/>
    </row>
    <row r="76" spans="1:4" ht="15" customHeight="1">
      <c r="A76" s="33" t="s">
        <v>226</v>
      </c>
      <c r="B76" s="22">
        <v>690</v>
      </c>
      <c r="C76" s="549"/>
      <c r="D76" s="549"/>
    </row>
    <row r="77" spans="1:4" ht="15" customHeight="1">
      <c r="A77" s="33" t="s">
        <v>227</v>
      </c>
      <c r="B77" s="22">
        <v>700</v>
      </c>
      <c r="C77" s="549"/>
      <c r="D77" s="549"/>
    </row>
    <row r="78" spans="1:4" ht="15" customHeight="1">
      <c r="A78" s="34" t="s">
        <v>228</v>
      </c>
      <c r="B78" s="22">
        <v>710</v>
      </c>
      <c r="C78" s="549"/>
      <c r="D78" s="549"/>
    </row>
    <row r="79" spans="1:4" ht="15" customHeight="1">
      <c r="A79" s="34" t="s">
        <v>229</v>
      </c>
      <c r="B79" s="22">
        <v>720</v>
      </c>
      <c r="C79" s="549"/>
      <c r="D79" s="549"/>
    </row>
    <row r="80" spans="1:4" ht="15" customHeight="1">
      <c r="A80" s="34" t="s">
        <v>230</v>
      </c>
      <c r="B80" s="22">
        <v>730</v>
      </c>
      <c r="C80" s="549"/>
      <c r="D80" s="549"/>
    </row>
    <row r="81" spans="1:4" ht="15" customHeight="1">
      <c r="A81" s="34" t="s">
        <v>231</v>
      </c>
      <c r="B81" s="22">
        <v>740</v>
      </c>
      <c r="C81" s="549"/>
      <c r="D81" s="549"/>
    </row>
    <row r="82" spans="1:4" ht="15" customHeight="1">
      <c r="A82" s="34" t="s">
        <v>232</v>
      </c>
      <c r="B82" s="22">
        <v>750</v>
      </c>
      <c r="C82" s="549"/>
      <c r="D82" s="549"/>
    </row>
    <row r="83" spans="1:4" ht="15" customHeight="1">
      <c r="A83" s="31" t="s">
        <v>233</v>
      </c>
      <c r="B83" s="22">
        <v>760</v>
      </c>
      <c r="C83" s="549"/>
      <c r="D83" s="549"/>
    </row>
    <row r="84" spans="1:4" ht="15" customHeight="1">
      <c r="A84" s="31" t="s">
        <v>234</v>
      </c>
      <c r="B84" s="22">
        <v>770</v>
      </c>
      <c r="C84" s="549"/>
      <c r="D84" s="549"/>
    </row>
    <row r="85" spans="1:4" ht="15" customHeight="1">
      <c r="A85" s="31" t="s">
        <v>196</v>
      </c>
      <c r="B85" s="22">
        <v>780</v>
      </c>
      <c r="C85" s="549"/>
      <c r="D85" s="549"/>
    </row>
    <row r="86" spans="1:4" ht="15" customHeight="1">
      <c r="A86" s="31" t="s">
        <v>235</v>
      </c>
      <c r="B86" s="22">
        <v>790</v>
      </c>
      <c r="C86" s="549"/>
      <c r="D86" s="549"/>
    </row>
    <row r="87" spans="1:4" ht="15" customHeight="1">
      <c r="A87" s="31" t="s">
        <v>236</v>
      </c>
      <c r="B87" s="22">
        <v>800</v>
      </c>
      <c r="C87" s="549"/>
      <c r="D87" s="549"/>
    </row>
    <row r="88" spans="1:4" ht="15" customHeight="1">
      <c r="A88" s="33" t="s">
        <v>237</v>
      </c>
      <c r="B88" s="22">
        <v>810</v>
      </c>
      <c r="C88" s="549"/>
      <c r="D88" s="549"/>
    </row>
    <row r="89" spans="1:4">
      <c r="A89" s="2" t="s">
        <v>238</v>
      </c>
      <c r="B89" s="22">
        <v>820</v>
      </c>
      <c r="C89" s="550"/>
      <c r="D89" s="550"/>
    </row>
  </sheetData>
  <sheetProtection password="83E0" sheet="1" objects="1" scenarios="1"/>
  <conditionalFormatting sqref="C48:D48 C89:D89">
    <cfRule type="expression" dxfId="28" priority="7">
      <formula>$C$48&lt;&gt;$C$89</formula>
    </cfRule>
  </conditionalFormatting>
  <hyperlinks>
    <hyperlink ref="A1" location="FR_02_01!A1" display="FR.02.01"/>
  </hyperlinks>
  <pageMargins left="0.70866141732283472" right="0.70866141732283472" top="0.39370078740157483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>
    <pageSetUpPr fitToPage="1"/>
  </sheetPr>
  <dimension ref="A1:G33"/>
  <sheetViews>
    <sheetView zoomScaleNormal="100" workbookViewId="0"/>
  </sheetViews>
  <sheetFormatPr baseColWidth="10" defaultColWidth="11.5703125" defaultRowHeight="12.75"/>
  <cols>
    <col min="1" max="1" width="57.140625" style="119" customWidth="1"/>
    <col min="2" max="2" width="11.5703125" style="119"/>
    <col min="3" max="7" width="15.7109375" style="119" customWidth="1"/>
    <col min="8" max="16384" width="11.5703125" style="119"/>
  </cols>
  <sheetData>
    <row r="1" spans="1:7">
      <c r="A1" s="195" t="s">
        <v>239</v>
      </c>
      <c r="B1" s="196"/>
      <c r="C1" s="196"/>
      <c r="D1" s="196"/>
      <c r="E1" s="196"/>
      <c r="F1" s="196"/>
      <c r="G1" s="197"/>
    </row>
    <row r="2" spans="1:7" ht="24">
      <c r="A2" s="198" t="s">
        <v>240</v>
      </c>
      <c r="B2" s="196"/>
      <c r="C2" s="196"/>
      <c r="D2" s="196"/>
      <c r="E2" s="196"/>
      <c r="F2" s="196"/>
      <c r="G2" s="199"/>
    </row>
    <row r="3" spans="1:7">
      <c r="A3" s="200"/>
      <c r="B3" s="200"/>
      <c r="C3" s="200"/>
      <c r="D3" s="200"/>
      <c r="E3" s="200"/>
      <c r="F3" s="200"/>
      <c r="G3" s="200"/>
    </row>
    <row r="4" spans="1:7" ht="36">
      <c r="A4" s="201"/>
      <c r="B4" s="202"/>
      <c r="C4" s="203" t="s">
        <v>241</v>
      </c>
      <c r="D4" s="203" t="s">
        <v>13</v>
      </c>
      <c r="E4" s="203" t="s">
        <v>242</v>
      </c>
      <c r="F4" s="203" t="s">
        <v>243</v>
      </c>
      <c r="G4" s="203" t="s">
        <v>244</v>
      </c>
    </row>
    <row r="5" spans="1:7">
      <c r="A5" s="198"/>
      <c r="B5" s="204"/>
      <c r="C5" s="205">
        <v>10</v>
      </c>
      <c r="D5" s="205">
        <v>20</v>
      </c>
      <c r="E5" s="205">
        <v>30</v>
      </c>
      <c r="F5" s="205">
        <v>40</v>
      </c>
      <c r="G5" s="205">
        <v>50</v>
      </c>
    </row>
    <row r="6" spans="1:7">
      <c r="A6" s="206" t="s">
        <v>245</v>
      </c>
      <c r="B6" s="207">
        <v>10</v>
      </c>
      <c r="C6" s="552"/>
      <c r="D6" s="553"/>
      <c r="E6" s="553"/>
      <c r="F6" s="552"/>
      <c r="G6" s="552"/>
    </row>
    <row r="7" spans="1:7">
      <c r="A7" s="206" t="s">
        <v>246</v>
      </c>
      <c r="B7" s="207">
        <v>20</v>
      </c>
      <c r="C7" s="554"/>
      <c r="D7" s="554"/>
      <c r="E7" s="554"/>
      <c r="F7" s="552"/>
      <c r="G7" s="552"/>
    </row>
    <row r="8" spans="1:7">
      <c r="A8" s="209" t="s">
        <v>247</v>
      </c>
      <c r="B8" s="207">
        <v>30</v>
      </c>
      <c r="C8" s="554"/>
      <c r="D8" s="554"/>
      <c r="E8" s="554"/>
      <c r="F8" s="552"/>
      <c r="G8" s="552"/>
    </row>
    <row r="9" spans="1:7">
      <c r="A9" s="209" t="s">
        <v>248</v>
      </c>
      <c r="B9" s="207">
        <v>40</v>
      </c>
      <c r="C9" s="554"/>
      <c r="D9" s="554"/>
      <c r="E9" s="554"/>
      <c r="F9" s="552"/>
      <c r="G9" s="552"/>
    </row>
    <row r="10" spans="1:7">
      <c r="A10" s="209" t="s">
        <v>249</v>
      </c>
      <c r="B10" s="207">
        <v>50</v>
      </c>
      <c r="C10" s="554"/>
      <c r="D10" s="554"/>
      <c r="E10" s="554"/>
      <c r="F10" s="552"/>
      <c r="G10" s="552"/>
    </row>
    <row r="11" spans="1:7">
      <c r="A11" s="206" t="s">
        <v>250</v>
      </c>
      <c r="B11" s="207">
        <v>60</v>
      </c>
      <c r="C11" s="554"/>
      <c r="D11" s="554"/>
      <c r="E11" s="554"/>
      <c r="F11" s="552"/>
      <c r="G11" s="552"/>
    </row>
    <row r="12" spans="1:7">
      <c r="A12" s="206" t="s">
        <v>251</v>
      </c>
      <c r="B12" s="207">
        <v>70</v>
      </c>
      <c r="C12" s="554"/>
      <c r="D12" s="554"/>
      <c r="E12" s="554"/>
      <c r="F12" s="552"/>
      <c r="G12" s="552"/>
    </row>
    <row r="13" spans="1:7">
      <c r="A13" s="206" t="s">
        <v>252</v>
      </c>
      <c r="B13" s="207">
        <v>80</v>
      </c>
      <c r="C13" s="552"/>
      <c r="D13" s="553"/>
      <c r="E13" s="553"/>
      <c r="F13" s="552"/>
      <c r="G13" s="552"/>
    </row>
    <row r="14" spans="1:7">
      <c r="A14" s="206" t="s">
        <v>253</v>
      </c>
      <c r="B14" s="210">
        <v>90</v>
      </c>
      <c r="C14" s="552"/>
      <c r="D14" s="553"/>
      <c r="E14" s="553"/>
      <c r="F14" s="552"/>
      <c r="G14" s="552"/>
    </row>
    <row r="15" spans="1:7">
      <c r="A15" s="206" t="s">
        <v>254</v>
      </c>
      <c r="B15" s="210">
        <v>100</v>
      </c>
      <c r="C15" s="552"/>
      <c r="D15" s="553"/>
      <c r="E15" s="553"/>
      <c r="F15" s="552"/>
      <c r="G15" s="552"/>
    </row>
    <row r="16" spans="1:7" ht="24">
      <c r="A16" s="206" t="s">
        <v>255</v>
      </c>
      <c r="B16" s="210">
        <v>110</v>
      </c>
      <c r="C16" s="552"/>
      <c r="D16" s="553"/>
      <c r="E16" s="553"/>
      <c r="F16" s="552"/>
      <c r="G16" s="552"/>
    </row>
    <row r="17" spans="1:7">
      <c r="A17" s="206" t="s">
        <v>256</v>
      </c>
      <c r="B17" s="210">
        <v>120</v>
      </c>
      <c r="C17" s="552"/>
      <c r="D17" s="553"/>
      <c r="E17" s="553"/>
      <c r="F17" s="552"/>
      <c r="G17" s="552"/>
    </row>
    <row r="18" spans="1:7">
      <c r="A18" s="206" t="s">
        <v>257</v>
      </c>
      <c r="B18" s="210">
        <v>130</v>
      </c>
      <c r="C18" s="552"/>
      <c r="D18" s="553"/>
      <c r="E18" s="553"/>
      <c r="F18" s="552"/>
      <c r="G18" s="552"/>
    </row>
    <row r="19" spans="1:7">
      <c r="A19" s="206" t="s">
        <v>258</v>
      </c>
      <c r="B19" s="210">
        <v>140</v>
      </c>
      <c r="C19" s="552"/>
      <c r="D19" s="553"/>
      <c r="E19" s="553"/>
      <c r="F19" s="552"/>
      <c r="G19" s="552"/>
    </row>
    <row r="20" spans="1:7">
      <c r="A20" s="206" t="s">
        <v>259</v>
      </c>
      <c r="B20" s="210">
        <v>150</v>
      </c>
      <c r="C20" s="552"/>
      <c r="D20" s="553"/>
      <c r="E20" s="553"/>
      <c r="F20" s="552"/>
      <c r="G20" s="552"/>
    </row>
    <row r="21" spans="1:7">
      <c r="A21" s="206" t="s">
        <v>260</v>
      </c>
      <c r="B21" s="207">
        <v>160</v>
      </c>
      <c r="C21" s="552"/>
      <c r="D21" s="553"/>
      <c r="E21" s="553"/>
      <c r="F21" s="552"/>
      <c r="G21" s="552"/>
    </row>
    <row r="22" spans="1:7">
      <c r="A22" s="206" t="s">
        <v>261</v>
      </c>
      <c r="B22" s="207">
        <v>170</v>
      </c>
      <c r="C22" s="554"/>
      <c r="D22" s="554"/>
      <c r="E22" s="554"/>
      <c r="F22" s="552"/>
      <c r="G22" s="552"/>
    </row>
    <row r="23" spans="1:7">
      <c r="A23" s="206" t="s">
        <v>262</v>
      </c>
      <c r="B23" s="207">
        <v>180</v>
      </c>
      <c r="C23" s="554"/>
      <c r="D23" s="554"/>
      <c r="E23" s="554"/>
      <c r="F23" s="552"/>
      <c r="G23" s="552"/>
    </row>
    <row r="24" spans="1:7">
      <c r="A24" s="206" t="s">
        <v>263</v>
      </c>
      <c r="B24" s="207">
        <v>190</v>
      </c>
      <c r="C24" s="554"/>
      <c r="D24" s="554"/>
      <c r="E24" s="554"/>
      <c r="F24" s="552"/>
      <c r="G24" s="552"/>
    </row>
    <row r="25" spans="1:7">
      <c r="A25" s="206" t="s">
        <v>264</v>
      </c>
      <c r="B25" s="207">
        <v>200</v>
      </c>
      <c r="C25" s="554"/>
      <c r="D25" s="554"/>
      <c r="E25" s="554"/>
      <c r="F25" s="552"/>
      <c r="G25" s="552"/>
    </row>
    <row r="26" spans="1:7">
      <c r="A26" s="206" t="s">
        <v>265</v>
      </c>
      <c r="B26" s="207">
        <v>210</v>
      </c>
      <c r="C26" s="554"/>
      <c r="D26" s="554"/>
      <c r="E26" s="554"/>
      <c r="F26" s="552"/>
      <c r="G26" s="552"/>
    </row>
    <row r="27" spans="1:7">
      <c r="A27" s="206" t="s">
        <v>266</v>
      </c>
      <c r="B27" s="207">
        <v>220</v>
      </c>
      <c r="C27" s="554"/>
      <c r="D27" s="554"/>
      <c r="E27" s="554"/>
      <c r="F27" s="552"/>
      <c r="G27" s="552"/>
    </row>
    <row r="28" spans="1:7">
      <c r="A28" s="206" t="s">
        <v>267</v>
      </c>
      <c r="B28" s="207">
        <v>230</v>
      </c>
      <c r="C28" s="554"/>
      <c r="D28" s="554"/>
      <c r="E28" s="554"/>
      <c r="F28" s="552"/>
      <c r="G28" s="552"/>
    </row>
    <row r="29" spans="1:7">
      <c r="A29" s="209" t="s">
        <v>268</v>
      </c>
      <c r="B29" s="207">
        <v>240</v>
      </c>
      <c r="C29" s="554"/>
      <c r="D29" s="554"/>
      <c r="E29" s="554"/>
      <c r="F29" s="552"/>
      <c r="G29" s="552"/>
    </row>
    <row r="30" spans="1:7">
      <c r="A30" s="206" t="s">
        <v>269</v>
      </c>
      <c r="B30" s="207">
        <v>250</v>
      </c>
      <c r="C30" s="554"/>
      <c r="D30" s="554"/>
      <c r="E30" s="554"/>
      <c r="F30" s="552"/>
      <c r="G30" s="552"/>
    </row>
    <row r="31" spans="1:7">
      <c r="A31" s="206" t="s">
        <v>270</v>
      </c>
      <c r="B31" s="207">
        <v>260</v>
      </c>
      <c r="C31" s="554"/>
      <c r="D31" s="554"/>
      <c r="E31" s="554"/>
      <c r="F31" s="552"/>
      <c r="G31" s="552"/>
    </row>
    <row r="32" spans="1:7">
      <c r="A32" s="206" t="s">
        <v>271</v>
      </c>
      <c r="B32" s="207">
        <v>270</v>
      </c>
      <c r="C32" s="554"/>
      <c r="D32" s="554"/>
      <c r="E32" s="554"/>
      <c r="F32" s="552"/>
      <c r="G32" s="552"/>
    </row>
    <row r="33" spans="1:7">
      <c r="A33" s="211" t="s">
        <v>272</v>
      </c>
      <c r="B33" s="207">
        <v>280</v>
      </c>
      <c r="C33" s="554"/>
      <c r="D33" s="554"/>
      <c r="E33" s="554"/>
      <c r="F33" s="555"/>
      <c r="G33" s="555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624934-FC2E-420C-BCBF-3FE4E5E577DD}">
            <xm:f>$F$33+FR_03_02!$F$21&lt;&gt;FR_03_03!$C$5+FR_03_03!$C$6</xm:f>
            <x14:dxf>
              <fill>
                <patternFill>
                  <bgColor rgb="FFFF0000"/>
                </patternFill>
              </fill>
            </x14:dxf>
          </x14:cfRule>
          <xm:sqref>F33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14</vt:i4>
      </vt:variant>
    </vt:vector>
  </HeadingPairs>
  <TitlesOfParts>
    <vt:vector size="39" baseType="lpstr">
      <vt:lpstr>Identification</vt:lpstr>
      <vt:lpstr>Sommaire</vt:lpstr>
      <vt:lpstr>TCEP_totaux_et_raccordements</vt:lpstr>
      <vt:lpstr>TCEP_valeurs_au_bilan</vt:lpstr>
      <vt:lpstr>TCEP_valeurs_reçues_nantissemnt</vt:lpstr>
      <vt:lpstr>TCEP_valeurs_br_25_hors_bilan</vt:lpstr>
      <vt:lpstr>TCEP_prêts_de_titres</vt:lpstr>
      <vt:lpstr>FR_02_01</vt:lpstr>
      <vt:lpstr>FR_03_01</vt:lpstr>
      <vt:lpstr>FR_03_02</vt:lpstr>
      <vt:lpstr>FR_03_03</vt:lpstr>
      <vt:lpstr>FR_05_01</vt:lpstr>
      <vt:lpstr>FR_06_01</vt:lpstr>
      <vt:lpstr>FR_07_01</vt:lpstr>
      <vt:lpstr>FR_08_01</vt:lpstr>
      <vt:lpstr>FR_10_01</vt:lpstr>
      <vt:lpstr>FR_12_01</vt:lpstr>
      <vt:lpstr>FR_13_01</vt:lpstr>
      <vt:lpstr>FR_13_02</vt:lpstr>
      <vt:lpstr>FR_13_03</vt:lpstr>
      <vt:lpstr>FR_20_01</vt:lpstr>
      <vt:lpstr>FR_22_01</vt:lpstr>
      <vt:lpstr>FR_22_03</vt:lpstr>
      <vt:lpstr>Feuil1</vt:lpstr>
      <vt:lpstr>FR_22_04</vt:lpstr>
      <vt:lpstr>FR_03_02!Print_Area</vt:lpstr>
      <vt:lpstr>FR_05_01!Print_Area</vt:lpstr>
      <vt:lpstr>FR_13_01!Print_Area</vt:lpstr>
      <vt:lpstr>TCEP_prêts_de_titres!Print_Area</vt:lpstr>
      <vt:lpstr>TCEP_totaux_et_raccordements!Print_Area</vt:lpstr>
      <vt:lpstr>TCEP_valeurs_au_bilan!Print_Area</vt:lpstr>
      <vt:lpstr>TCEP_valeurs_br_25_hors_bilan!Print_Area</vt:lpstr>
      <vt:lpstr>TCEP_valeurs_reçues_nantissemnt!Print_Area</vt:lpstr>
      <vt:lpstr>FR_02_01!Print_Titles</vt:lpstr>
      <vt:lpstr>FR_08_01!Print_Titles</vt:lpstr>
      <vt:lpstr>TCEP_prêts_de_titres!Print_Titles</vt:lpstr>
      <vt:lpstr>TCEP_valeurs_au_bilan!Print_Titles</vt:lpstr>
      <vt:lpstr>TCEP_valeurs_br_25_hors_bilan!Print_Titles</vt:lpstr>
      <vt:lpstr>TCEP_valeurs_reçues_nantissemnt!Print_Titles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ministere</dc:creator>
  <cp:lastModifiedBy>LEITE Mariam (UA 2782)</cp:lastModifiedBy>
  <cp:lastPrinted>2019-01-24T15:31:46Z</cp:lastPrinted>
  <dcterms:created xsi:type="dcterms:W3CDTF">2000-11-11T23:11:36Z</dcterms:created>
  <dcterms:modified xsi:type="dcterms:W3CDTF">2020-01-10T13:30:43Z</dcterms:modified>
</cp:coreProperties>
</file>