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ra\profils\D003\C551910\D\Desktop\"/>
    </mc:Choice>
  </mc:AlternateContent>
  <workbookProtection workbookPassword="845C" lockStructure="1"/>
  <bookViews>
    <workbookView xWindow="0" yWindow="120" windowWidth="15600" windowHeight="8910" tabRatio="814"/>
  </bookViews>
  <sheets>
    <sheet name="Identification" sheetId="331" r:id="rId1"/>
    <sheet name="Sommaire" sheetId="326" r:id="rId2"/>
    <sheet name="C3" sheetId="85" r:id="rId3"/>
    <sheet name="C4MD" sheetId="251" r:id="rId4"/>
    <sheet name="C4MV" sheetId="252" r:id="rId5"/>
    <sheet name="C5M_" sheetId="254" r:id="rId6"/>
    <sheet name="C6MN7" sheetId="255" r:id="rId7"/>
    <sheet name="C6MV" sheetId="256" r:id="rId8"/>
    <sheet name="C6ME7" sheetId="257" r:id="rId9"/>
    <sheet name="C8_TOTAL" sheetId="330" r:id="rId10"/>
    <sheet name="C9M" sheetId="274" r:id="rId11"/>
    <sheet name="C10_TOTAL" sheetId="329" r:id="rId12"/>
    <sheet name="C11_TOTAL" sheetId="328" r:id="rId13"/>
    <sheet name="C12_TOTAL" sheetId="327" r:id="rId14"/>
    <sheet name="C13M" sheetId="317" r:id="rId15"/>
    <sheet name="C20M" sheetId="318" r:id="rId16"/>
    <sheet name="FR_04_02" sheetId="332" r:id="rId17"/>
    <sheet name="FR_09_01" sheetId="3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>#REF!</definedName>
    <definedName name="__C10MU0_Contenu" localSheetId="16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>#REF!</definedName>
    <definedName name="__C11ML0_Contenu" localSheetId="16">#REF!</definedName>
    <definedName name="__C11ML0_Contenu">#REF!</definedName>
    <definedName name="__C11MU0_Contenu" localSheetId="16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>#REF!</definedName>
    <definedName name="__C12ML0_Contenu" localSheetId="16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'C13M'!$B$5:$H$20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'C20M'!$B$5:$I$34</definedName>
    <definedName name="__C20M_Contenu1" localSheetId="16">#REF!</definedName>
    <definedName name="__C20M_Contenu1">'C20M'!$J$5:$P$34</definedName>
    <definedName name="__C20M_Contenu2" localSheetId="16">#REF!</definedName>
    <definedName name="__C20M_Contenu2">'C20M'!$Q$5:$V$34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'C4MD'!$B$3:$D$48</definedName>
    <definedName name="__C4MP_Contenu" localSheetId="16">#REF!</definedName>
    <definedName name="__C4MP_Contenu">#REF!</definedName>
    <definedName name="__C4MV_Contenu" localSheetId="16">#REF!</definedName>
    <definedName name="__C4MV_Contenu">'C4MV'!$B$3:$E$49</definedName>
    <definedName name="__C5M__Contenu" localSheetId="16">#REF!</definedName>
    <definedName name="__C5M__Contenu">'C5M_'!$B$4:$G$44</definedName>
    <definedName name="__C6BM_Contenu" localSheetId="16">#REF!</definedName>
    <definedName name="__C6BM_Contenu">#REF!</definedName>
    <definedName name="__C6ME_Contenu" localSheetId="16">#REF!</definedName>
    <definedName name="__C6ME_Contenu">'C6ME7'!$C$4:$F$30</definedName>
    <definedName name="__C6ME7_Contenu" localSheetId="16">#REF!</definedName>
    <definedName name="__C6ME7_Contenu">'C6ME7'!$C$4:$F$35</definedName>
    <definedName name="__C6MN_Contenu" localSheetId="16">#REF!</definedName>
    <definedName name="__C6MN_Contenu">'C6MN7'!$C$3:$H$21</definedName>
    <definedName name="__C6MN7_Contenu" localSheetId="16">#REF!</definedName>
    <definedName name="__C6MN7_Contenu">'C6MN7'!$C$3:$H$21</definedName>
    <definedName name="__C6MV_Contenu" localSheetId="16">#REF!</definedName>
    <definedName name="__C6MV_Contenu">'C6MV'!$C$3:$C$29</definedName>
    <definedName name="__C6NM7_Contenu" localSheetId="16">#REF!</definedName>
    <definedName name="__C6NM7_Contenu">'C6MN7'!$C$3:$H$21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'C9M'!$B$5:$H$24</definedName>
    <definedName name="__CodesChamps">#REF!</definedName>
    <definedName name="__CodesFJ">[1]__TABLES__!$B$22:$B$32</definedName>
    <definedName name="__CodesNA">[1]__TABLES__!$B$13:$B$20</definedName>
    <definedName name="__coeffUnité" localSheetId="5">1000</definedName>
    <definedName name="__coeffUnité" localSheetId="10">1000</definedName>
    <definedName name="__coeffUnité" localSheetId="16">IF(FR_04_02!Unité="kEuros",1000,1)</definedName>
    <definedName name="__coeffUnité">IF([0]!Unité="kEuros",1000,1)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>#REF!</definedName>
    <definedName name="__TCEP2.Title">#REF!</definedName>
    <definedName name="__TCEP3.Title">#REF!</definedName>
    <definedName name="__TCEP4.Title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FR_04_02!$A$12:$N$48</definedName>
    <definedName name="_GroupReply">#REF!</definedName>
    <definedName name="_iLang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5" hidden="1">#REF!</definedName>
    <definedName name="_Sort" localSheetId="10" hidden="1">#REF!</definedName>
    <definedName name="_Sort" localSheetId="16" hidden="1">#REF!</definedName>
    <definedName name="_Sort" hidden="1">#REF!</definedName>
    <definedName name="_TS_">#REF!</definedName>
    <definedName name="_VersionModèle" localSheetId="5">20140131</definedName>
    <definedName name="_VersionModèle" localSheetId="10">20140131</definedName>
    <definedName name="_VersionModèle">20120331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>2013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5">OFFSET(INDIRECT("'DB'!D:D"),0,0,,QISnb_files)</definedName>
    <definedName name="DBData" localSheetId="10">OFFSET(INDIRECT("'DB'!D:D"),0,0,,QISnb_files)</definedName>
    <definedName name="DBData" localSheetId="16">OFFSET(INDIRECT("'DB'!D:D"),0,0,,QISnb_files)</definedName>
    <definedName name="DBData">OFFSET(INDIRECT("'DB'!D:D"),0,0,,QISnb_files)</definedName>
    <definedName name="Dénomination" localSheetId="5">#REF!</definedName>
    <definedName name="Dénomination" localSheetId="10">#REF!</definedName>
    <definedName name="Dénomination" localSheetId="16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5">#REF!</definedName>
    <definedName name="Exercice" localSheetId="10">#REF!</definedName>
    <definedName name="Exercice" localSheetId="16">#REF!</definedName>
    <definedName name="Exercice">2009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>#REF!</definedName>
    <definedName name="LocalId">#REF!</definedName>
    <definedName name="market_factor">#REF!</definedName>
    <definedName name="MarketMatrix">#REF!</definedName>
    <definedName name="Matricule" localSheetId="16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 localSheetId="16">[10]Sommaire!$F$3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3">'C4MD'!$A$1:$E$48</definedName>
    <definedName name="Print_Area" localSheetId="4">'C4MV'!$A$1:$F$49</definedName>
    <definedName name="Print_Area" localSheetId="5">'C5M_'!$A$1:$G$44</definedName>
    <definedName name="Print_Area" localSheetId="8">'C6ME7'!$A$1:$F$35</definedName>
    <definedName name="Print_Area" localSheetId="6">'C6MN7'!$A$1:$H$30</definedName>
    <definedName name="Print_Area" localSheetId="7">'C6MV'!$A$1:$I$31</definedName>
    <definedName name="Print_Area" localSheetId="10">'C9M'!$A$1:$H$24</definedName>
    <definedName name="Print_Area" localSheetId="16">FR_04_02!$A$1:$L$48</definedName>
    <definedName name="Print_Titles" localSheetId="15">'C20M'!$A:$A,'C20M'!$1:$4</definedName>
    <definedName name="Print_Titles" localSheetId="3">'C4MD'!$A:$A,'C4MD'!$1:$2</definedName>
    <definedName name="Print_Titles" localSheetId="4">'C4MV'!$A:$A,'C4MV'!$1:$2</definedName>
    <definedName name="QIS5file">[6]Patch!$B$7</definedName>
    <definedName name="ReportingBasis">#REF!</definedName>
    <definedName name="ReportingCurrency">#REF!</definedName>
    <definedName name="RNM" localSheetId="5">#REF!</definedName>
    <definedName name="RNM" localSheetId="10">#REF!</definedName>
    <definedName name="RNM" localSheetId="16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5">#REF!</definedName>
    <definedName name="Unité" localSheetId="10">#REF!</definedName>
    <definedName name="Unité" localSheetId="16">#REF!</definedName>
    <definedName name="Unité">"kEuros"</definedName>
    <definedName name="Version" localSheetId="5">20100510</definedName>
    <definedName name="Version" localSheetId="10">20100510</definedName>
    <definedName name="Version" localSheetId="16">20070420</definedName>
    <definedName name="Version">20060512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1" l="1"/>
  <c r="D16" i="320" l="1"/>
  <c r="D15" i="320"/>
  <c r="C16" i="320"/>
  <c r="C15" i="320"/>
  <c r="L35" i="318"/>
  <c r="M35" i="318"/>
  <c r="N35" i="318"/>
  <c r="O35" i="318"/>
  <c r="P35" i="318"/>
  <c r="Q35" i="318"/>
  <c r="R35" i="318"/>
  <c r="S35" i="318"/>
  <c r="T35" i="318"/>
  <c r="U35" i="318"/>
  <c r="V35" i="318"/>
  <c r="L36" i="318"/>
  <c r="M36" i="318"/>
  <c r="N36" i="318"/>
  <c r="O36" i="318"/>
  <c r="P36" i="318"/>
  <c r="Q36" i="318"/>
  <c r="R36" i="318"/>
  <c r="S36" i="318"/>
  <c r="T36" i="318"/>
  <c r="U36" i="318"/>
  <c r="V36" i="318"/>
  <c r="L37" i="318"/>
  <c r="M37" i="318"/>
  <c r="N37" i="318"/>
  <c r="O37" i="318"/>
  <c r="P37" i="318"/>
  <c r="Q37" i="318"/>
  <c r="R37" i="318"/>
  <c r="S37" i="318"/>
  <c r="T37" i="318"/>
  <c r="U37" i="318"/>
  <c r="V37" i="318"/>
  <c r="L38" i="318"/>
  <c r="M38" i="318"/>
  <c r="N38" i="318"/>
  <c r="O38" i="318"/>
  <c r="P38" i="318"/>
  <c r="Q38" i="318"/>
  <c r="R38" i="318"/>
  <c r="S38" i="318"/>
  <c r="T38" i="318"/>
  <c r="U38" i="318"/>
  <c r="V38" i="318"/>
  <c r="I35" i="318"/>
  <c r="J35" i="318"/>
  <c r="K35" i="318"/>
  <c r="I36" i="318"/>
  <c r="J36" i="318"/>
  <c r="K36" i="318"/>
  <c r="I37" i="318"/>
  <c r="J37" i="318"/>
  <c r="K37" i="318"/>
  <c r="I38" i="318"/>
  <c r="J38" i="318"/>
  <c r="K38" i="318"/>
  <c r="C35" i="318"/>
  <c r="D35" i="318"/>
  <c r="E35" i="318"/>
  <c r="F35" i="318"/>
  <c r="G35" i="318"/>
  <c r="H35" i="318"/>
  <c r="C36" i="318"/>
  <c r="D36" i="318"/>
  <c r="E36" i="318"/>
  <c r="F36" i="318"/>
  <c r="G36" i="318"/>
  <c r="H36" i="318"/>
  <c r="C37" i="318"/>
  <c r="D37" i="318"/>
  <c r="E37" i="318"/>
  <c r="F37" i="318"/>
  <c r="G37" i="318"/>
  <c r="H37" i="318"/>
  <c r="C38" i="318"/>
  <c r="D38" i="318"/>
  <c r="E38" i="318"/>
  <c r="F38" i="318"/>
  <c r="G38" i="318"/>
  <c r="H38" i="318"/>
  <c r="B38" i="318"/>
  <c r="B37" i="318"/>
  <c r="B36" i="318"/>
  <c r="B35" i="318"/>
  <c r="C22" i="317"/>
  <c r="D22" i="317"/>
  <c r="E22" i="317"/>
  <c r="F22" i="317"/>
  <c r="G22" i="317"/>
  <c r="H22" i="317"/>
  <c r="B22" i="317"/>
  <c r="C21" i="317"/>
  <c r="D21" i="317"/>
  <c r="E21" i="317"/>
  <c r="F21" i="317"/>
  <c r="G21" i="317"/>
  <c r="H21" i="317"/>
  <c r="B21" i="317"/>
  <c r="C11" i="317"/>
  <c r="D11" i="317"/>
  <c r="E11" i="317"/>
  <c r="F11" i="317"/>
  <c r="G11" i="317"/>
  <c r="H11" i="317"/>
  <c r="B11" i="317"/>
  <c r="I20" i="317"/>
  <c r="I19" i="317"/>
  <c r="I18" i="317"/>
  <c r="I16" i="317"/>
  <c r="I15" i="317"/>
  <c r="I14" i="317"/>
  <c r="I6" i="317"/>
  <c r="I7" i="317"/>
  <c r="I8" i="317"/>
  <c r="I9" i="317"/>
  <c r="I10" i="317"/>
  <c r="I5" i="317"/>
  <c r="I7" i="327"/>
  <c r="I8" i="327"/>
  <c r="I9" i="327"/>
  <c r="I10" i="327"/>
  <c r="I11" i="327"/>
  <c r="I12" i="327"/>
  <c r="I13" i="327"/>
  <c r="I14" i="327"/>
  <c r="I15" i="327"/>
  <c r="I16" i="327"/>
  <c r="I17" i="327"/>
  <c r="I18" i="327"/>
  <c r="I19" i="327"/>
  <c r="I20" i="327"/>
  <c r="I6" i="327"/>
  <c r="H41" i="328"/>
  <c r="G41" i="328"/>
  <c r="F41" i="328"/>
  <c r="E41" i="328"/>
  <c r="D41" i="328"/>
  <c r="C41" i="328"/>
  <c r="B41" i="328"/>
  <c r="C32" i="328"/>
  <c r="D32" i="328"/>
  <c r="E32" i="328"/>
  <c r="F32" i="328"/>
  <c r="G32" i="328"/>
  <c r="H32" i="328"/>
  <c r="B32" i="328"/>
  <c r="C23" i="328"/>
  <c r="D23" i="328"/>
  <c r="E23" i="328"/>
  <c r="F23" i="328"/>
  <c r="G23" i="328"/>
  <c r="H23" i="328"/>
  <c r="B23" i="328"/>
  <c r="D12" i="328"/>
  <c r="E12" i="328"/>
  <c r="F12" i="328"/>
  <c r="G12" i="328"/>
  <c r="C12" i="328"/>
  <c r="I39" i="328"/>
  <c r="I37" i="328"/>
  <c r="I36" i="328"/>
  <c r="I35" i="328"/>
  <c r="I30" i="328"/>
  <c r="I28" i="328"/>
  <c r="I27" i="328"/>
  <c r="I26" i="328"/>
  <c r="I21" i="328"/>
  <c r="I18" i="328"/>
  <c r="I19" i="328"/>
  <c r="I17" i="328"/>
  <c r="I16" i="328"/>
  <c r="I15" i="328"/>
  <c r="I11" i="328"/>
  <c r="I8" i="328"/>
  <c r="I9" i="328"/>
  <c r="I7" i="328"/>
  <c r="C32" i="329"/>
  <c r="D32" i="329"/>
  <c r="E32" i="329"/>
  <c r="F32" i="329"/>
  <c r="G32" i="329"/>
  <c r="B32" i="329"/>
  <c r="I13" i="329"/>
  <c r="I8" i="329"/>
  <c r="I7" i="329"/>
  <c r="C18" i="274"/>
  <c r="D18" i="274"/>
  <c r="E18" i="274"/>
  <c r="F18" i="274"/>
  <c r="G18" i="274"/>
  <c r="H18" i="274"/>
  <c r="B18" i="274"/>
  <c r="G14" i="257"/>
  <c r="G29" i="257"/>
  <c r="G19" i="257"/>
  <c r="G30" i="257"/>
  <c r="G6" i="257"/>
  <c r="J31" i="256"/>
  <c r="C48" i="254"/>
  <c r="D48" i="254"/>
  <c r="E48" i="254"/>
  <c r="F48" i="254"/>
  <c r="G48" i="254"/>
  <c r="B48" i="254"/>
  <c r="C47" i="254"/>
  <c r="D47" i="254"/>
  <c r="E47" i="254"/>
  <c r="F47" i="254"/>
  <c r="G47" i="254"/>
  <c r="B47" i="254"/>
  <c r="C46" i="254"/>
  <c r="D46" i="254"/>
  <c r="E46" i="254"/>
  <c r="F46" i="254"/>
  <c r="G46" i="254"/>
  <c r="B46" i="254"/>
  <c r="C45" i="254"/>
  <c r="D45" i="254"/>
  <c r="E45" i="254"/>
  <c r="F45" i="254"/>
  <c r="G45" i="254"/>
  <c r="B45" i="254"/>
  <c r="H20" i="254"/>
  <c r="H21" i="254"/>
  <c r="H22" i="254"/>
  <c r="H23" i="254"/>
  <c r="H24" i="254"/>
  <c r="H25" i="254"/>
  <c r="H26" i="254"/>
  <c r="H27" i="254"/>
  <c r="H28" i="254"/>
  <c r="H29" i="254"/>
  <c r="H30" i="254"/>
  <c r="H31" i="254"/>
  <c r="H32" i="254"/>
  <c r="H33" i="254"/>
  <c r="H34" i="254"/>
  <c r="H35" i="254"/>
  <c r="H37" i="254"/>
  <c r="H39" i="254"/>
  <c r="H40" i="254"/>
  <c r="H41" i="254"/>
  <c r="H42" i="254"/>
  <c r="H43" i="254"/>
  <c r="H44" i="254"/>
  <c r="H5" i="254"/>
  <c r="H6" i="254"/>
  <c r="H7" i="254"/>
  <c r="H8" i="254"/>
  <c r="H9" i="254"/>
  <c r="H10" i="254"/>
  <c r="H11" i="254"/>
  <c r="H12" i="254"/>
  <c r="H13" i="254"/>
  <c r="H14" i="254"/>
  <c r="H15" i="254"/>
  <c r="H16" i="254"/>
  <c r="H17" i="254"/>
  <c r="H18" i="254"/>
  <c r="H19" i="254"/>
  <c r="H4" i="254"/>
  <c r="G48" i="252"/>
  <c r="C50" i="251"/>
  <c r="D50" i="251"/>
  <c r="B50" i="251"/>
  <c r="E4" i="251"/>
  <c r="E5" i="251"/>
  <c r="E6" i="251"/>
  <c r="E7" i="251"/>
  <c r="E8" i="251"/>
  <c r="E9" i="251"/>
  <c r="E10" i="251"/>
  <c r="E11" i="251"/>
  <c r="E12" i="251"/>
  <c r="E14" i="251"/>
  <c r="E15" i="251"/>
  <c r="E16" i="251"/>
  <c r="E17" i="251"/>
  <c r="E18" i="251"/>
  <c r="E19" i="251"/>
  <c r="E20" i="251"/>
  <c r="E21" i="251"/>
  <c r="E22" i="251"/>
  <c r="E23" i="251"/>
  <c r="E24" i="251"/>
  <c r="E26" i="251"/>
  <c r="E28" i="251"/>
  <c r="E30" i="251"/>
  <c r="E32" i="251"/>
  <c r="E34" i="251"/>
  <c r="E36" i="251"/>
  <c r="E38" i="251"/>
  <c r="E39" i="251"/>
  <c r="E40" i="251"/>
  <c r="E41" i="251"/>
  <c r="E43" i="251"/>
  <c r="E44" i="251"/>
  <c r="E45" i="251"/>
  <c r="E46" i="251"/>
  <c r="E48" i="251"/>
  <c r="E3" i="251"/>
  <c r="G17" i="85"/>
  <c r="G16" i="85"/>
  <c r="G15" i="85"/>
  <c r="G14" i="85"/>
  <c r="G9" i="85"/>
  <c r="G8" i="85"/>
  <c r="G7" i="85"/>
  <c r="G6" i="85"/>
  <c r="D1" i="331" l="1"/>
  <c r="C9" i="331" s="1"/>
</calcChain>
</file>

<file path=xl/sharedStrings.xml><?xml version="1.0" encoding="utf-8"?>
<sst xmlns="http://schemas.openxmlformats.org/spreadsheetml/2006/main" count="816" uniqueCount="619">
  <si>
    <t>AUT. PROV. TECHN. CLOT. EX.INVENT.</t>
  </si>
  <si>
    <t>Sigles</t>
  </si>
  <si>
    <t>RESTANT A PAYER CLOT. EXERC. INV.</t>
  </si>
  <si>
    <t>DEPOTS</t>
  </si>
  <si>
    <t>ANNEE DE SOUSCRIPTION</t>
  </si>
  <si>
    <t>MINIMUM ABSOLU</t>
  </si>
  <si>
    <t>TIERS DE L'EXIGENCE MINIMALE</t>
  </si>
  <si>
    <t>CAUTIONNEMENT INITIAL</t>
  </si>
  <si>
    <t>Coeff alpha
= min(C3,C4)</t>
  </si>
  <si>
    <t>TOTAL A</t>
  </si>
  <si>
    <t>A L'OUVERTURE EXERCICE INVENTORIE</t>
  </si>
  <si>
    <t>A LA CLOTURE  EXERCICE INVENTORIE</t>
  </si>
  <si>
    <t>PAIEMENTS NETS DANS L'EX. INVENT.</t>
  </si>
  <si>
    <t>TOTAL</t>
  </si>
  <si>
    <t>Provisions mathématiques</t>
  </si>
  <si>
    <t>DONT DECLARES DANS L'EXERC. INV.</t>
  </si>
  <si>
    <t>PROV. FRAIS GEST. CLOTURE EX.INV.</t>
  </si>
  <si>
    <t>PROV. FRAIS GEST.OUVERTURE EX.INV.</t>
  </si>
  <si>
    <t>SOUS-TOTAL</t>
  </si>
  <si>
    <t>TERMINES A L'OUV. DE L'EXERC. INV.</t>
  </si>
  <si>
    <t>REOUVERTS DANS L'EXERCICE INVENT.</t>
  </si>
  <si>
    <t>TERMINES DANS L'EXERCICE INVENT.</t>
  </si>
  <si>
    <t>CONTRATS</t>
  </si>
  <si>
    <t>TIERS EXIG. MINIMALE</t>
  </si>
  <si>
    <t>TOTAL C</t>
  </si>
  <si>
    <t>PAIEMENTS DANS L'EXERCICE INVENT.</t>
  </si>
  <si>
    <t>PROV. TECHNIQUES CLOT. EX.INVENT.</t>
  </si>
  <si>
    <t>PROV. TECHNIQUES OUV. EX. INVENT.</t>
  </si>
  <si>
    <t>LPS depuis la France</t>
  </si>
  <si>
    <t>TITRES OU EMPRUNTS SUBORDONNES</t>
  </si>
  <si>
    <t>TEMPOR. DECES</t>
  </si>
  <si>
    <t>A - COUVERTURE PROPORTIONNELLE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</si>
  <si>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</si>
  <si>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</si>
  <si>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</si>
  <si>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</si>
  <si>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</si>
  <si>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AUTRES REASSUREURS</t>
  </si>
  <si>
    <t>CHARGE DE SINISTRE</t>
  </si>
  <si>
    <t>E - COUVERTURE EN EXCEDENT
DE PERTE ANNUELLE</t>
  </si>
  <si>
    <t>C - COUVERTURE NON PROPORTIONNELLE PAR EVENEMENT</t>
  </si>
  <si>
    <t>RECOURS ENCAISSES DANS EX.INVENT.</t>
  </si>
  <si>
    <t>AUT. PROV. TECHN. OUV. EX.INVENT.</t>
  </si>
  <si>
    <t>M O U V E M E N T S</t>
  </si>
  <si>
    <t>EN SERVICE</t>
  </si>
  <si>
    <t>FRAIS DE GESTION PAYES EX. INV.</t>
  </si>
  <si>
    <t>PROV. FRAIS GESTION CLOT.EX.INV.</t>
  </si>
  <si>
    <t>PROV. FRAIS GESTION OUV. EX. INV.</t>
  </si>
  <si>
    <t>FONDS DE GARANTIE</t>
  </si>
  <si>
    <t>EN CAS DE DECES</t>
  </si>
  <si>
    <t>EN CAS DE VIE</t>
  </si>
  <si>
    <t>ANNEE DE RATTACHEMENT</t>
  </si>
  <si>
    <t>ANNEE DE SURVENANCE</t>
  </si>
  <si>
    <t>CHARGE NETTE DE RECOURS</t>
  </si>
  <si>
    <t>COUT MOYEN NET DE RECOURS</t>
  </si>
  <si>
    <t>B - COUVERTURE NON PROPORTIONNELLE PAR RISQUE</t>
  </si>
  <si>
    <t>PRIORITE</t>
  </si>
  <si>
    <t>PORTEE</t>
  </si>
  <si>
    <t>CAPITAUX RENTES CONST.DANS EX.INV.</t>
  </si>
  <si>
    <t>RECOURS ENCAISSES DANS EXERC.INV.</t>
  </si>
  <si>
    <t>FRAIS PAYES DANS L'EXERC. INVENT.</t>
  </si>
  <si>
    <t>B - SIMULATION D'EVENEMENTS</t>
  </si>
  <si>
    <t>TOTAL B</t>
  </si>
  <si>
    <t>Provisions mathématiques (a1 + a2)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</si>
  <si>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</si>
  <si>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</si>
  <si>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</si>
  <si>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</si>
  <si>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</si>
  <si>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</si>
  <si>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</si>
  <si>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</si>
  <si>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</si>
  <si>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</si>
  <si>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Clôture N-1
avant affectation</t>
  </si>
  <si>
    <t>Affectation du résultat N-1</t>
  </si>
  <si>
    <t>Capital / fonds</t>
  </si>
  <si>
    <t>Fonds d'établissement constitué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</si>
  <si>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</si>
  <si>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</si>
  <si>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</si>
  <si>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</si>
  <si>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</si>
  <si>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</si>
  <si>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</si>
  <si>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fonds de garantie</t>
  </si>
  <si>
    <t>Autres éléments</t>
  </si>
  <si>
    <t>Résultat de l'exercice</t>
  </si>
  <si>
    <t>Subventions d'équipement et autres subventions d'investissement</t>
  </si>
  <si>
    <t>Sous total autres éléments</t>
  </si>
  <si>
    <t>Autres</t>
  </si>
  <si>
    <t>Produits</t>
  </si>
  <si>
    <t>Total produits</t>
  </si>
  <si>
    <t>Charges</t>
  </si>
  <si>
    <t>Total charges</t>
  </si>
  <si>
    <t>UE</t>
  </si>
  <si>
    <t>Etat C3 - Acceptations et cessions en réassurance
Affaires directes prises et et opérations données en substitution</t>
  </si>
  <si>
    <t>Tableau A - Acceptations (France et étranger)</t>
  </si>
  <si>
    <t xml:space="preserve">Acceptations par un établissement </t>
  </si>
  <si>
    <t>Français</t>
  </si>
  <si>
    <t>Etranger</t>
  </si>
  <si>
    <t>En provenance de :</t>
  </si>
  <si>
    <t>Entreprises du groupe</t>
  </si>
  <si>
    <t>Autres entreprises</t>
  </si>
  <si>
    <t>Cotisations acceptées</t>
  </si>
  <si>
    <t>Provisions techniques sur acceptations</t>
  </si>
  <si>
    <t>Intérêts sur dépôts espèces</t>
  </si>
  <si>
    <t>Tableau B - Cessions et rétrocessions (France et étranger)</t>
  </si>
  <si>
    <t xml:space="preserve">Cessions par un établissement </t>
  </si>
  <si>
    <t>A des :</t>
  </si>
  <si>
    <t>Cotisations cédées</t>
  </si>
  <si>
    <t>Provisions techniques cédées</t>
  </si>
  <si>
    <t>Charge de réassurance</t>
  </si>
  <si>
    <t>Tableau C - Opérations prises en substitution</t>
  </si>
  <si>
    <t xml:space="preserve">Opérations en provenance de : </t>
  </si>
  <si>
    <t>Cotisations</t>
  </si>
  <si>
    <t>Provisions techniques</t>
  </si>
  <si>
    <t>Produits financiers nets</t>
  </si>
  <si>
    <t>Tableau D - Opérations données en substitution</t>
  </si>
  <si>
    <t>Opérations données à des :</t>
  </si>
  <si>
    <t>Cotisations données en substitution</t>
  </si>
  <si>
    <t>Engagements techniques</t>
  </si>
  <si>
    <t>Produits financiers alloués</t>
  </si>
  <si>
    <t>Total général (Rubriques I à V)</t>
  </si>
  <si>
    <t>c) Acceptations</t>
  </si>
  <si>
    <t>b) Opér. effectuées en LPS</t>
  </si>
  <si>
    <t>a) Affaires directes</t>
  </si>
  <si>
    <t>Total des opér. des succ. établies hors l’UE</t>
  </si>
  <si>
    <t>Total des opér. des succ. UE hors France</t>
  </si>
  <si>
    <t>Acceptations en France</t>
  </si>
  <si>
    <t>Opérations de caution</t>
  </si>
  <si>
    <t>Opérations de pertes pécuniaires diverses</t>
  </si>
  <si>
    <t>Opérations d'assistance</t>
  </si>
  <si>
    <t>Opérations de protection juridique</t>
  </si>
  <si>
    <t>Autres garanties</t>
  </si>
  <si>
    <t>Autres frais de soin</t>
  </si>
  <si>
    <t>Autres garanties loi evin</t>
  </si>
  <si>
    <t>Frais de soin, loin evin</t>
  </si>
  <si>
    <t>Opérations non données en substitution</t>
  </si>
  <si>
    <t>Dommages corporels, opérations collectives</t>
  </si>
  <si>
    <t>Autres frais de soins</t>
  </si>
  <si>
    <t>Frais de soin CMUC</t>
  </si>
  <si>
    <t>Dommages corporels, opérations individuelles</t>
  </si>
  <si>
    <t>Total affaires directes en France</t>
  </si>
  <si>
    <t>cotis. unique ou non révis. et ass.</t>
  </si>
  <si>
    <t>ceux de la col. 2</t>
  </si>
  <si>
    <t xml:space="preserve">Etat C4 non-vie (Cotisations) </t>
  </si>
  <si>
    <t>Opér. pluriannuelles à</t>
  </si>
  <si>
    <t xml:space="preserve">Contrats autres que </t>
  </si>
  <si>
    <t>C.U. ou V.L. : Cotisation unique ou versements libres</t>
  </si>
  <si>
    <t>Autres opér. collectives en UC à cotis. pér.</t>
  </si>
  <si>
    <t>Opér. coll. de rentes en UC à cotis. pér.</t>
  </si>
  <si>
    <t>Autres opér. coll. décès en UC à cotis. pér.</t>
  </si>
  <si>
    <t>Opér. coll. en cas de décès en UC à cotis. pér.</t>
  </si>
  <si>
    <t>Autres Opér. individuelles en UC à cotis. pér.</t>
  </si>
  <si>
    <t>Rentes individuelles en UC à cotis. pér.</t>
  </si>
  <si>
    <t>V Total des opér. des succ. établies hors l’UE</t>
  </si>
  <si>
    <t>Temporaires décès en UC à cotis. pér.</t>
  </si>
  <si>
    <t>Opér. de capitalisation en UC à cotis. pér.</t>
  </si>
  <si>
    <t>Opér. d’ass. vie ou capi. en UC à cotis. pér.</t>
  </si>
  <si>
    <t>Autres opér. coll. en UC à C.U. ou V.L.</t>
  </si>
  <si>
    <t>IV Total des opér. des succ. UE hors France</t>
  </si>
  <si>
    <t>Opér. coll. de rentes en UC à C.U. ou V.L.</t>
  </si>
  <si>
    <t>Autres opér. coll. décès UC à C.U. ou V.L.</t>
  </si>
  <si>
    <t>III Acceptations en France</t>
  </si>
  <si>
    <t>Coll. décès UC à C.U. ou VL art 2 loi n°89-1009</t>
  </si>
  <si>
    <t>Autres opér. indiv. en UC à C.U. ou V.L.</t>
  </si>
  <si>
    <t>II LPS depuis la France</t>
  </si>
  <si>
    <t>Rentes individuelles en UC à C.U. ou V.L.</t>
  </si>
  <si>
    <t>Temporaires décès en UC à C.U. ou V.L.</t>
  </si>
  <si>
    <t>Capitalisation en UC à C.U. ou V.L.</t>
  </si>
  <si>
    <t>Op. vie ou capi. en UC à C.U. ou V.L.</t>
  </si>
  <si>
    <t>Autres garanties coll. art 2 loi n°89-1009</t>
  </si>
  <si>
    <t>Frais de soins opér. coll. art 2 loi n°89-1009</t>
  </si>
  <si>
    <t>Autres Opér. coll.</t>
  </si>
  <si>
    <t>Op. de domm. corp. données en substitution</t>
  </si>
  <si>
    <t>Opér. coll. de rentes</t>
  </si>
  <si>
    <t>Opér. coll. en cas de vie</t>
  </si>
  <si>
    <t>Autres Opér. coll. en cas de décès</t>
  </si>
  <si>
    <t>Visés à l’art. 2 de la loi n°89-1009 du 31 déc. 1989</t>
  </si>
  <si>
    <t>Opér. coll. en cas de décès</t>
  </si>
  <si>
    <t>Op. de domm. corp. non données en substitution</t>
  </si>
  <si>
    <t>Total op. collect. de domm. Corp.</t>
  </si>
  <si>
    <t>Autres Opér. à cotisations pér.</t>
  </si>
  <si>
    <t>Rentes à cotisations pér.</t>
  </si>
  <si>
    <t>Autres Opér. indiv./gr. ouv. à cotis.period.</t>
  </si>
  <si>
    <t>Autres garanties frais de soins</t>
  </si>
  <si>
    <t>Frais de soin CMU</t>
  </si>
  <si>
    <t>Autres Opér. à C.U. ou V.L.</t>
  </si>
  <si>
    <t>Rentes à C.U. ou versements libres</t>
  </si>
  <si>
    <t>Autres opér. Indiv./gr. ouv. à C.U. ou V.L.</t>
  </si>
  <si>
    <t>Temporaires décès à cotis. pér.</t>
  </si>
  <si>
    <t>Temporaires décès à C.U. ou V.L.</t>
  </si>
  <si>
    <t>Temporaires décès individuelles / groupes ouverts</t>
  </si>
  <si>
    <t>Total op. indiv.gr.ouv. de domm. Corp.</t>
  </si>
  <si>
    <t>Natalité</t>
  </si>
  <si>
    <t>PERP donnés en substitution</t>
  </si>
  <si>
    <t>Nuptialité</t>
  </si>
  <si>
    <t>PERP non donnés en substitution</t>
  </si>
  <si>
    <t>Opér. de Nuptialité-Natalité</t>
  </si>
  <si>
    <t>PERP</t>
  </si>
  <si>
    <t>Capitalisation à cotis. pér.</t>
  </si>
  <si>
    <t>Opér. coll. relevant de l’art. L.222-1</t>
  </si>
  <si>
    <t>Capitalisation à C.U. ou versements libres</t>
  </si>
  <si>
    <t>I Total affaires directes en France</t>
  </si>
  <si>
    <t>Etat C4 - Vie-capitalisation-mixte (Cotisations)</t>
  </si>
  <si>
    <t>Provisions et engagements techniques</t>
  </si>
  <si>
    <t>Union européenne</t>
  </si>
  <si>
    <t>Hors</t>
  </si>
  <si>
    <t>eng</t>
  </si>
  <si>
    <t>Etat C5 - représentation des engagements réglementés</t>
  </si>
  <si>
    <t>PERP et L221-1</t>
  </si>
  <si>
    <t>Autres affaires directes</t>
  </si>
  <si>
    <t>Accept.</t>
  </si>
  <si>
    <t>régl.</t>
  </si>
  <si>
    <t>Engagements techn. sur op. données en substit.</t>
  </si>
  <si>
    <t>Provisions d'assurance vie</t>
  </si>
  <si>
    <t>Provisions pour cotisations non acquises</t>
  </si>
  <si>
    <t>Provisions pour risques en cours</t>
  </si>
  <si>
    <t>Provisions pour prestations à payer</t>
  </si>
  <si>
    <t>Provisions mathématiques (non-vie)</t>
  </si>
  <si>
    <t>Provisions pour PPE et ristournes</t>
  </si>
  <si>
    <t>Provisions pour égalisation</t>
  </si>
  <si>
    <t>PRE</t>
  </si>
  <si>
    <t>Autres provisions techniques</t>
  </si>
  <si>
    <t>Engagements branche 25</t>
  </si>
  <si>
    <t>Dettes privilégiées</t>
  </si>
  <si>
    <t>Dépôts de garantie</t>
  </si>
  <si>
    <t>Réserves d'amortissement</t>
  </si>
  <si>
    <t>Total des passifs réglementés (A)</t>
  </si>
  <si>
    <t>Part des garants dans les engagements techn. donnés</t>
  </si>
  <si>
    <t>Recours admis</t>
  </si>
  <si>
    <t>Divers</t>
  </si>
  <si>
    <t>Valeurs déposées en cautionnement</t>
  </si>
  <si>
    <t>Total actifs admissibles divers (B)</t>
  </si>
  <si>
    <t>Base de dispersion (A - B)</t>
  </si>
  <si>
    <t>Valeurs branche 25</t>
  </si>
  <si>
    <t>Dépôts</t>
  </si>
  <si>
    <t>Intérêts courus</t>
  </si>
  <si>
    <t>Créances garanties</t>
  </si>
  <si>
    <t>Total des placements et actifs assimilés</t>
  </si>
  <si>
    <t>Opérations</t>
  </si>
  <si>
    <t>Assiette</t>
  </si>
  <si>
    <t>Etat C6 - exigence minimale de marge de solvabilité - calcul selon les règles non-vie</t>
  </si>
  <si>
    <t>hors substit.</t>
  </si>
  <si>
    <t>prises en substitution</t>
  </si>
  <si>
    <t>Acceptations</t>
  </si>
  <si>
    <t>x taux</t>
  </si>
  <si>
    <t>a) - Calcul par rapport aux cotisations</t>
  </si>
  <si>
    <t>Cotisations émises, hors branches substituées</t>
  </si>
  <si>
    <t>Cotisations acquises, hors branches substituées</t>
  </si>
  <si>
    <t>Montant le plus élévé</t>
  </si>
  <si>
    <t>Seuil de changement de tranche</t>
  </si>
  <si>
    <t>(Part &lt; Seuil) x 18%</t>
  </si>
  <si>
    <t>(Part &gt; Seuil) x 16%</t>
  </si>
  <si>
    <t>Total ( a1 )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</si>
  <si>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</si>
  <si>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</si>
  <si>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</si>
  <si>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</si>
  <si>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</si>
  <si>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</si>
  <si>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</si>
  <si>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(Part &lt; Seuil) x Coeff.</t>
  </si>
  <si>
    <t>(Part &gt; Seuil) x Coeff.</t>
  </si>
  <si>
    <t>Total ( a2 )</t>
  </si>
  <si>
    <t>Brutes cession
(C1)</t>
  </si>
  <si>
    <t>Nettes
(C2)</t>
  </si>
  <si>
    <t>Rap. rétention (C3 = C2/C1)</t>
  </si>
  <si>
    <t>Taux minimum
(C4)</t>
  </si>
  <si>
    <t>Coeff c = max(C3,C4)</t>
  </si>
  <si>
    <t>Charge des prestations sur 3 ans</t>
  </si>
  <si>
    <t>Début ex. N
(C1)</t>
  </si>
  <si>
    <t>Fin ex. N
(C2)</t>
  </si>
  <si>
    <t>Evolution
(C3 = C2/C1)</t>
  </si>
  <si>
    <t>Taux max
(C4)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</si>
  <si>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</si>
  <si>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</si>
  <si>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</si>
  <si>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</si>
  <si>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</si>
  <si>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</si>
  <si>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Assiette brute</t>
  </si>
  <si>
    <t>Assiette nette</t>
  </si>
  <si>
    <t>Rapport de</t>
  </si>
  <si>
    <t>Taux</t>
  </si>
  <si>
    <t>Coeff.</t>
  </si>
  <si>
    <t>Résultat</t>
  </si>
  <si>
    <t>Etat C6 - exigence minimale de marge de solvabilité - calcul selon les règles vie</t>
  </si>
  <si>
    <t>de cessions
C1</t>
  </si>
  <si>
    <t>de cessions
C2</t>
  </si>
  <si>
    <t>rétention
C3 = C2/C1</t>
  </si>
  <si>
    <t>min.
C4</t>
  </si>
  <si>
    <t>C5 = max(C3,C4)</t>
  </si>
  <si>
    <t xml:space="preserve">
C6</t>
  </si>
  <si>
    <t>C7 = 
C1 x C5 x C6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</si>
  <si>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</si>
  <si>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</si>
  <si>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</si>
  <si>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</si>
  <si>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</si>
  <si>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</si>
  <si>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Renseigner l'état C6 calculé selon les règles non vie - calcul par rapport aux cotisations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</si>
  <si>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</si>
  <si>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</si>
  <si>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</si>
  <si>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</si>
  <si>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</si>
  <si>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</si>
  <si>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</si>
  <si>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</si>
  <si>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 xml:space="preserve">   (a) PTS (R.222-8)</t>
  </si>
  <si>
    <t xml:space="preserve">   (b) PMT (R.222-16)</t>
  </si>
  <si>
    <t>(a) avec maximum (b)</t>
  </si>
  <si>
    <t>EXIGENCE M (I +II +III +IV +V)</t>
  </si>
  <si>
    <t>Etat C6 - exigence minimale de marge de solvabilité - éléments constitutifs</t>
  </si>
  <si>
    <t>Rappel des exigences minimales de marge</t>
  </si>
  <si>
    <t>Exigence</t>
  </si>
  <si>
    <t>Calculées selon les règles non-vie</t>
  </si>
  <si>
    <t>Calculées selon les règles vie</t>
  </si>
  <si>
    <t>Exigence minimale de marge</t>
  </si>
  <si>
    <t>Eléments constitutifs</t>
  </si>
  <si>
    <t>Réserves non engagées</t>
  </si>
  <si>
    <t>Excédents reportés après affect.</t>
  </si>
  <si>
    <t>Emprunts fonds de développement</t>
  </si>
  <si>
    <t>- frais acquisition non admis</t>
  </si>
  <si>
    <t>-éléments incorporels au bilan</t>
  </si>
  <si>
    <t>à durée indéterminée</t>
  </si>
  <si>
    <t>à durée déterminée</t>
  </si>
  <si>
    <t>Réserves L. 111-6 et L. 431-1</t>
  </si>
  <si>
    <t>1/2 emp.fonds d'étab. a rembourser</t>
  </si>
  <si>
    <t xml:space="preserve">1/2 rappel de cotisations </t>
  </si>
  <si>
    <t xml:space="preserve">Plus-values latentes sur actif 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</si>
  <si>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</si>
  <si>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</si>
  <si>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</si>
  <si>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</si>
  <si>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</si>
  <si>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</si>
  <si>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Total élements constitutifs (A+B+C)</t>
  </si>
  <si>
    <t>Etat C8 - Description du plan de réassurance</t>
  </si>
  <si>
    <t>TAUX de cession</t>
  </si>
  <si>
    <t>ASSIETTE de primes</t>
  </si>
  <si>
    <t>LIMITE par évènement</t>
  </si>
  <si>
    <t>COMMISSION de réassurance</t>
  </si>
  <si>
    <t>Caractéristique de la couverture</t>
  </si>
  <si>
    <t>TAUX de placement</t>
  </si>
  <si>
    <t>FRANCHISE annuelle</t>
  </si>
  <si>
    <t>PRIME de réassurance</t>
  </si>
  <si>
    <t>NOMBRE de reconstitutions</t>
  </si>
  <si>
    <t>PRIME de reconstitutions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</si>
  <si>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</si>
  <si>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</si>
  <si>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</si>
  <si>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</si>
  <si>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</si>
  <si>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</si>
  <si>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</si>
  <si>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</si>
  <si>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</si>
  <si>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Tranche n°10</t>
  </si>
  <si>
    <t xml:space="preserve">D - SYNTHESE </t>
  </si>
  <si>
    <t>PROPORTIONNELLE avant ou après non proportionnelle</t>
  </si>
  <si>
    <t>CONSERVATION maximale hors dépassement de couverture</t>
  </si>
  <si>
    <t>SEUIL de dépassement</t>
  </si>
  <si>
    <t>PRESTATION maximale possible du cédant</t>
  </si>
  <si>
    <t>Couverture par risque</t>
  </si>
  <si>
    <t>Couverture par évènement</t>
  </si>
  <si>
    <t xml:space="preserve">Etat C9 - Dispersion des réassureurs et simulations d'évènements </t>
  </si>
  <si>
    <t>PROVISIONS TECHNIQUES (RETRO)CEDEES</t>
  </si>
  <si>
    <t>SOLDE des</t>
  </si>
  <si>
    <t>MONTANT des autres garanties</t>
  </si>
  <si>
    <t>PROVISIONS techniques cédées non garanties /</t>
  </si>
  <si>
    <t>MONTANT des créances</t>
  </si>
  <si>
    <t>A - DISPERSION DES CESSIONS</t>
  </si>
  <si>
    <t>Montant notifié au réassureur
(B)</t>
  </si>
  <si>
    <t>Montant non notifié au réassureur
(C)</t>
  </si>
  <si>
    <t>comptes courants
(D)</t>
  </si>
  <si>
    <t>ESPECES
(E)</t>
  </si>
  <si>
    <t xml:space="preserve"> apportées
(F)</t>
  </si>
  <si>
    <t>Capitaux propres nets d'inorporels (G)</t>
  </si>
  <si>
    <t>de plus d'un an (H)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</si>
  <si>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</si>
  <si>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</si>
  <si>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</si>
  <si>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</si>
  <si>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</si>
  <si>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</si>
  <si>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</si>
  <si>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Etat C10 - Cotisations et résultats par année de survenance des prestations</t>
  </si>
  <si>
    <t>A - COTISATIONS ACQUISES PAR ANNEE DE RATTACHEMENT</t>
  </si>
  <si>
    <t>CUMUL EMISS. NETTES AU COURS DES EX. ANTER.</t>
  </si>
  <si>
    <t>EMISS. NETTES A EFFECTUER A LA FIN DE L'EX.INV.</t>
  </si>
  <si>
    <t>FRACT. COTIS. NON COURUE A LA FIN ANN. RATACHEMENT ANTER.</t>
  </si>
  <si>
    <t>FRACTION COTIS. NON COURUE A FIN ANNEE RATTACHEMENT</t>
  </si>
  <si>
    <t>EMISS. NETTES A EFFECTUER FIN DE L'EX. PREC.</t>
  </si>
  <si>
    <t>B - NOMBRE DE RISQUES</t>
  </si>
  <si>
    <t>PARTICIPANTS</t>
  </si>
  <si>
    <t>PERSONNES PROTEGEES</t>
  </si>
  <si>
    <t>C - COUT MOYEN ET RAPPORT P/C PAR ANNEE DE SURVENANCE DES PRESTATIONS</t>
  </si>
  <si>
    <t>CUMUL PAIEMENTS NETS AU COURS DES EX.ANTER.</t>
  </si>
  <si>
    <t>PROV. NETTES A CLOTURE EX. INVENTORIE</t>
  </si>
  <si>
    <t>NOMBRE DE SINISTRES OU D'EVENEMENTS</t>
  </si>
  <si>
    <t>COTISATIONS ACQUISES A L'ANNEE</t>
  </si>
  <si>
    <t>RAPPORT P/C (charge nette/cotisations acquises)               (en %)</t>
  </si>
  <si>
    <t>Etat C11 - Prestations par année de survenance</t>
  </si>
  <si>
    <t>A - NOMBRE DE PRESTATIONS PAYEES OU A PAYER</t>
  </si>
  <si>
    <t>B - PRESTATIONS, PAIEMENTS ET PROVISIONS</t>
  </si>
  <si>
    <t>PAIEMENTS DE PREST. DANS L'EXERCICE INVENT.</t>
  </si>
  <si>
    <t>PROV. PRESTATIONS CLOTURE EXERC.INV.</t>
  </si>
  <si>
    <t>Participation aux exédents incorporées dans l'ex dans les prestations payées ou provisionnées</t>
  </si>
  <si>
    <t>PROV. PRESTATIONS OUVERTURE EX.INV.</t>
  </si>
  <si>
    <t xml:space="preserve">C - RECOURS </t>
  </si>
  <si>
    <t>PREVISIONS DE RECOURS A ENCAISS.CLOT.EXERC.INV.</t>
  </si>
  <si>
    <t>PREVISIONS RECOURS A ENCAISS.OUV. EX. INV.</t>
  </si>
  <si>
    <t>D - FRAIS DE GESTION DES PRESTATIONS ET DES RECOURS</t>
  </si>
  <si>
    <t>Etat C12 - Prestations et résultats par année de souscription</t>
  </si>
  <si>
    <t>A - PRESTATIONS, PAIEMENTS ET PROVISIONS PAR ANNEE DE SOUSCRIPTION</t>
  </si>
  <si>
    <t>PRESTATIONS PAYES DANS EXERC. INV.</t>
  </si>
  <si>
    <t>PROV. PREST. A PAYER CLOT. EX. INVENT.</t>
  </si>
  <si>
    <t>RECOURS RESTANT A ENCAISSER CLOT. EX.INV.</t>
  </si>
  <si>
    <t>PROV.PREST. A PAYER OUV. EX.INVENT.</t>
  </si>
  <si>
    <t>RECOURS RESTANT A ENCAISSER OUV. EX.INV.</t>
  </si>
  <si>
    <t>AUGMENTATION DES COTISATIONS ACQUISES</t>
  </si>
  <si>
    <t>PART. EXCEDENTS INC.DANS EX.AUX PREST.OU PROV.</t>
  </si>
  <si>
    <t>B - RAPPORT P/C PAR ANNEE DE SOUSCRIPTION</t>
  </si>
  <si>
    <t>PROV. PRESTATIONS NETTES CLOT. EX. INV.</t>
  </si>
  <si>
    <t>CUMUL PART EXCEDENTS INCOR.AUX PREST. PAYEES OU PROV</t>
  </si>
  <si>
    <t>COUTS NET / COTISATIONS   (%)</t>
  </si>
  <si>
    <t>Etat C13 - Part des réassureurs dans les prestations</t>
  </si>
  <si>
    <t>A - PRESTATIONS AU TITRE D'OPERATIONS RELEVANT DES CATEGORIES 20 A 31 (affaires directes en France)</t>
  </si>
  <si>
    <t>CAPITAUX DE RENTE CONSTITUES DANS EX. INV.</t>
  </si>
  <si>
    <t>PROV. PREST A PAYER CLOTURE EX. INV.</t>
  </si>
  <si>
    <t>PART. EXCEDENTS INCOR. AUX PREST. PAYEES OU PROV.</t>
  </si>
  <si>
    <t xml:space="preserve">                        TOTAL</t>
  </si>
  <si>
    <t>PROV. PREST. A PAYER OUVERTURE EX. INVENT.</t>
  </si>
  <si>
    <t>B - PRESTATIONS AU TITRE D'OPERATIONS PLURIANNUELLES A COTISATIONS UNIQUE OU NON REVISABLE RELEVANT DES CATEGORIES 20 A 31, Y COMPRIS OPERATIONS ASSIMILEES ET AU TITRE DES OP. DE LA CATEGORIE 38 (affaires directes en France)</t>
  </si>
  <si>
    <t>AUGM. COTISATIONS ACQUISES ET AUTRES RESS.</t>
  </si>
  <si>
    <t>C20 - Mouvement des bulletins d'adhésion aux règlementsou des contrats des capitaux et rentes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</si>
  <si>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</si>
  <si>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</si>
  <si>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</si>
  <si>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</si>
  <si>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OPERATIONS DE CAPITALISATION</t>
  </si>
  <si>
    <t xml:space="preserve">OPERATIONS INDIVIDUELLES D'ASS. VIE </t>
  </si>
  <si>
    <t>OPERATIONS COLLECTIVES</t>
  </si>
  <si>
    <t>OPERATIONS</t>
  </si>
  <si>
    <t>RENTES INDIV.  D'ASS. VIE</t>
  </si>
  <si>
    <t>RENTES COLLECTIVES</t>
  </si>
  <si>
    <t>COTIS.U. OU V.L.</t>
  </si>
  <si>
    <t>COTIS. PERIOD.</t>
  </si>
  <si>
    <t>AUTRES COTIS. U. OU V.L.</t>
  </si>
  <si>
    <t>AUTRES COTIS. PERIOD.</t>
  </si>
  <si>
    <t>NUPTIALITE - NATALITE</t>
  </si>
  <si>
    <t>DIFF. EN COURS CONSTITUTION</t>
  </si>
  <si>
    <t xml:space="preserve">catégorie : </t>
  </si>
  <si>
    <t>82 et 92</t>
  </si>
  <si>
    <t>85,86,95 et 96</t>
  </si>
  <si>
    <t>88 et 98</t>
  </si>
  <si>
    <t>parties de 41 et 51</t>
  </si>
  <si>
    <t>partie de 71</t>
  </si>
  <si>
    <t>parties de 83, 87, 93 et 97</t>
  </si>
  <si>
    <t>EN COURS OUVERTURE DE L'EX.                    Nb</t>
  </si>
  <si>
    <t xml:space="preserve">                                                                         Montant</t>
  </si>
  <si>
    <t>E             SOUSCRIPTIONS                               Nb</t>
  </si>
  <si>
    <t>N                                                                      Montant</t>
  </si>
  <si>
    <t>T   REMPLACEM.OU TRANSFORMAT.             Nb</t>
  </si>
  <si>
    <t>R                                                                      Montant</t>
  </si>
  <si>
    <t>E    REVALORISATIONS                                 (Nb)</t>
  </si>
  <si>
    <t>E                                                                       Montant</t>
  </si>
  <si>
    <t>S  TOT. ENTREES(sauf reval pour tot.Nb)        Nb</t>
  </si>
  <si>
    <t xml:space="preserve">   SANS EFFET                                                 Nb</t>
  </si>
  <si>
    <t>S                                                                      Montant</t>
  </si>
  <si>
    <t xml:space="preserve">   REMPLACEM. OU TRANSFORMAT.              Nb</t>
  </si>
  <si>
    <t>O                                                                      Montant</t>
  </si>
  <si>
    <t xml:space="preserve">   ECHEANCES                                                 Nb</t>
  </si>
  <si>
    <t>R                                                                     Montant</t>
  </si>
  <si>
    <t xml:space="preserve">          SINISTRES                                            Nb</t>
  </si>
  <si>
    <t>T                                                                     Montant</t>
  </si>
  <si>
    <t xml:space="preserve">          EXTINCTIONS                                       Nb</t>
  </si>
  <si>
    <t>I                                                                     Montant</t>
  </si>
  <si>
    <t xml:space="preserve">           RACHATS                                            Nb</t>
  </si>
  <si>
    <t>E                                                                     Montant</t>
  </si>
  <si>
    <t xml:space="preserve">           REDUCTIONS                                       (Nb)</t>
  </si>
  <si>
    <t>S                                                                        Montant</t>
  </si>
  <si>
    <t xml:space="preserve">          RESILIATIONS                                        Nb</t>
  </si>
  <si>
    <t>TOT. SORTIES (sauf réduct. pour tot.Nb)        Nb</t>
  </si>
  <si>
    <t>EN COURS CLOTURE EX. INVENT.                  Nb</t>
  </si>
  <si>
    <t xml:space="preserve">                                                                        Montant</t>
  </si>
  <si>
    <t>année N</t>
  </si>
  <si>
    <t>année N-1</t>
  </si>
  <si>
    <t>année N-2</t>
  </si>
  <si>
    <t>année N-3</t>
  </si>
  <si>
    <t>année N-4</t>
  </si>
  <si>
    <t>année N-5</t>
  </si>
  <si>
    <t>COTISATIONS ACQUISES</t>
  </si>
  <si>
    <t xml:space="preserve">SOUS-TOTAL </t>
  </si>
  <si>
    <t>FR.04.02</t>
  </si>
  <si>
    <t>Variation des capitaux propres pour les mutuelles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</si>
  <si>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</si>
  <si>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</si>
  <si>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</si>
  <si>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</si>
  <si>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</si>
  <si>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</si>
  <si>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</si>
  <si>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</si>
  <si>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</si>
  <si>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</si>
  <si>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</si>
  <si>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</si>
  <si>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</si>
  <si>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</si>
  <si>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</si>
  <si>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</si>
  <si>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</si>
  <si>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</si>
  <si>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</si>
  <si>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</si>
  <si>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</si>
  <si>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FR.09.01</t>
  </si>
  <si>
    <t>Produits et charges issus des contributions volontaires en nature</t>
  </si>
  <si>
    <t>Bénévolat</t>
  </si>
  <si>
    <t>Prestations en nature</t>
  </si>
  <si>
    <t>Dons en nature</t>
  </si>
  <si>
    <t>Secours en nature</t>
  </si>
  <si>
    <t>Mise à disposition gratuite de biens et services</t>
  </si>
  <si>
    <t>Personnel bénévole</t>
  </si>
  <si>
    <t>année N-5 et antérieures</t>
  </si>
  <si>
    <t>Annexe A - états remis uniquement par les organismes mentionnés à l'article 2-2</t>
  </si>
  <si>
    <t>C13 – Part des réassureurs dans les prestations</t>
  </si>
  <si>
    <t>C3 – Acceptations et cessions en réassurance, affaires directes prises et opérations données en substitution</t>
  </si>
  <si>
    <t>C4 – Cotisations par catégories d'opérations et de garanties</t>
  </si>
  <si>
    <t>C5 – Représentations des engagements privilégiés </t>
  </si>
  <si>
    <t>C6 – Marge de solvabilité </t>
  </si>
  <si>
    <t>C8 – Description du plan de réassurance </t>
  </si>
  <si>
    <t>C9 – Dispersion des réassureurs et simulations d’événements </t>
  </si>
  <si>
    <t>C10 – Cotisations et résultats par année de survenance des sinistres</t>
  </si>
  <si>
    <t>C11 – Prestations par année de survenance</t>
  </si>
  <si>
    <t>C12 – Prestations et résultats par année de souscription</t>
  </si>
  <si>
    <t>FR.04.02 – Variation des capitaux propres pour les mutuelles</t>
  </si>
  <si>
    <t>FR.09.01 – Produits et charges issus des contributions volontaires en nature</t>
  </si>
  <si>
    <t>C20 – Mouvement des bulletins d'adhésion aux règlements ou des contrats des capitaux et rentes</t>
  </si>
  <si>
    <t>Total des Opérations</t>
  </si>
  <si>
    <t>Total des opérations</t>
  </si>
  <si>
    <t>01</t>
  </si>
  <si>
    <t>Récapitulatif</t>
  </si>
  <si>
    <t xml:space="preserve"> Taux d'évolution des PPAP -  coefficient alpha</t>
  </si>
  <si>
    <t>Provisions PAP nettes de cessions</t>
  </si>
  <si>
    <t>Avances sur contrats R. 332-4</t>
  </si>
  <si>
    <t>Cotisations mentionnées R. 332-4</t>
  </si>
  <si>
    <t>Frais d'acquisition R. 332-35</t>
  </si>
  <si>
    <t>Frais d'acquisition R. 332-33</t>
  </si>
  <si>
    <t>Avances aux transporteurs R. 332-7-1</t>
  </si>
  <si>
    <t>Créances nettes sur cédantes R. 332-8</t>
  </si>
  <si>
    <t>Actifs R. 332-9</t>
  </si>
  <si>
    <t>Créances R. 332-10</t>
  </si>
  <si>
    <t>Frais d'acquisition R. 332-6</t>
  </si>
  <si>
    <r>
      <t xml:space="preserve">Valeurs mentionnées </t>
    </r>
    <r>
      <rPr>
        <sz val="9"/>
        <color theme="1"/>
        <rFont val="Arial Narrow"/>
        <family val="2"/>
      </rPr>
      <t>R. 131-7</t>
    </r>
  </si>
  <si>
    <t>02</t>
  </si>
  <si>
    <t>10</t>
  </si>
  <si>
    <t>11</t>
  </si>
  <si>
    <t>12</t>
  </si>
  <si>
    <t>13</t>
  </si>
  <si>
    <t>14</t>
  </si>
  <si>
    <t>16</t>
  </si>
  <si>
    <t>17</t>
  </si>
  <si>
    <t>20</t>
  </si>
  <si>
    <t>34</t>
  </si>
  <si>
    <t>51</t>
  </si>
  <si>
    <t>52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</si>
  <si>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</si>
  <si>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</si>
  <si>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</si>
  <si>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</si>
  <si>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</si>
  <si>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</si>
  <si>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</si>
  <si>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</si>
  <si>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</si>
  <si>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total général</t>
  </si>
  <si>
    <t>Contrôle des totaux / ligne</t>
  </si>
  <si>
    <t>Contrôle du total général / colonne</t>
  </si>
  <si>
    <t>Contrôle du total (A)</t>
  </si>
  <si>
    <t>Contrôle du total (B)</t>
  </si>
  <si>
    <t>Contrôle (A - B)</t>
  </si>
  <si>
    <t>Contrôles des placements et actifs assimilés</t>
  </si>
  <si>
    <t>Contrôles des totaux de chaque rubrique</t>
  </si>
  <si>
    <t>Contrôle charge nette de recours</t>
  </si>
  <si>
    <t xml:space="preserve"> </t>
  </si>
  <si>
    <t>Contrôle du total par colonne</t>
  </si>
  <si>
    <t>Contrôle du total par ligne</t>
  </si>
  <si>
    <t>Contrôle du total "ligne 16" par colonne</t>
  </si>
  <si>
    <t>Contrôle du total "ligne 20" par colonne</t>
  </si>
  <si>
    <t>Contrôle total entrée NB</t>
  </si>
  <si>
    <t>Contrôle total sortie NB</t>
  </si>
  <si>
    <t>Contrôle total entrée Montant</t>
  </si>
  <si>
    <t>Contrôle total sortie Montant</t>
  </si>
  <si>
    <t>Contrôle du total produits</t>
  </si>
  <si>
    <t>Contrôle du total charges</t>
  </si>
  <si>
    <t>Code des assurances</t>
  </si>
  <si>
    <t>Code de la Sécurité Sociale</t>
  </si>
  <si>
    <t>FR.04.02.01</t>
  </si>
  <si>
    <t>Z Axis :</t>
  </si>
  <si>
    <t>VG/Comptes statutaires</t>
  </si>
  <si>
    <t>Variation des capitaux propres pour les organismes relevant du code de la mutualité</t>
  </si>
  <si>
    <t>Réserve spéciale de solvabilité</t>
  </si>
  <si>
    <t>Autres réserves réglementées</t>
  </si>
  <si>
    <t>a4_annexe_cdm_instruction-2018-i-16</t>
  </si>
  <si>
    <t>&lt;Nom du réassureur 1&gt;AA</t>
  </si>
  <si>
    <t>&lt;Nom du réassureur 2&gt;BB</t>
  </si>
  <si>
    <t>&lt;Nom du réassureur 3&gt;CC</t>
  </si>
  <si>
    <t>&lt;Nom du réassureur 4&gt;DD</t>
  </si>
  <si>
    <t>&lt;Nom du réassureur 5&gt;EE</t>
  </si>
  <si>
    <t>&lt;Nom du réassureur 6&gt;FFF</t>
  </si>
  <si>
    <t>&lt;Nom du réassureur 7&gt;GGG</t>
  </si>
  <si>
    <t>&lt;Nom du réassureur 8&gt;MMM</t>
  </si>
  <si>
    <t>&lt;Nom du réassureur 9&gt;PPP</t>
  </si>
  <si>
    <t>&lt;Nom du réassureur 10&gt;VVV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</si>
</sst>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,&quot; k€&quot;"/>
    <numFmt numFmtId="191" formatCode="dd/mm/yyyy\ "/>
    <numFmt numFmtId="192" formatCode="&quot;+ &quot;#,##0.00\ ;&quot;- &quot;#,##0.00\ ;0.00\ "/>
    <numFmt numFmtId="193" formatCode="#,##0\ ;&quot;- &quot;#,##0\ ;0\ "/>
    <numFmt numFmtId="194" formatCode="&quot;+ &quot;#,##0\ ;&quot;- &quot;#,##0\ ;0\ "/>
    <numFmt numFmtId="195" formatCode="_-* #,##0.00\ &quot;Eur&quot;_-;\-* #,##0.00\ &quot;Eur&quot;_-;_-* &quot;-&quot;??\ &quot;Eur&quot;_-;_-@_-"/>
    <numFmt numFmtId="196" formatCode="&quot;+ &quot;#,##0.00%\ ;&quot;- &quot;#,##0.00%\ ;0.00%\ "/>
    <numFmt numFmtId="197" formatCode="#,##0%\ ;&quot;- &quot;#,##0%\ ;0%\ "/>
    <numFmt numFmtId="198" formatCode="&quot;+ &quot;#,##0%\ ;&quot;- &quot;#,##0%\ ;0%\ "/>
    <numFmt numFmtId="199" formatCode="@\ "/>
  </numFmts>
  <fonts count="10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u/>
      <sz val="8"/>
      <name val="Courier New"/>
      <family val="3"/>
    </font>
    <font>
      <i/>
      <sz val="9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8"/>
      <name val="Arial Narrow"/>
      <family val="2"/>
    </font>
    <font>
      <b/>
      <sz val="14"/>
      <name val="Times New Roman"/>
      <family val="1"/>
    </font>
    <font>
      <u/>
      <sz val="8"/>
      <color indexed="12"/>
      <name val="Times New Roman"/>
      <family val="1"/>
    </font>
    <font>
      <sz val="8"/>
      <color indexed="10"/>
      <name val="Courier New"/>
      <family val="3"/>
    </font>
    <font>
      <b/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8"/>
      <color rgb="FF00206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b/>
      <sz val="9"/>
      <name val="Courier New"/>
      <family val="3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41"/>
      </patternFill>
    </fill>
    <fill>
      <patternFill patternType="gray0625">
        <bgColor indexed="26"/>
      </patternFill>
    </fill>
    <fill>
      <patternFill patternType="gray0625">
        <bgColor indexed="4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22" borderId="0" applyNumberFormat="0" applyBorder="0" applyAlignment="0" applyProtection="0"/>
    <xf numFmtId="0" fontId="24" fillId="30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40" fillId="22" borderId="0" applyNumberFormat="0" applyBorder="0" applyAlignment="0" applyProtection="0"/>
    <xf numFmtId="0" fontId="26" fillId="31" borderId="1" applyNumberFormat="0" applyAlignment="0" applyProtection="0"/>
    <xf numFmtId="0" fontId="41" fillId="32" borderId="1" applyNumberFormat="0" applyAlignment="0" applyProtection="0"/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33" borderId="3">
      <alignment vertical="center"/>
    </xf>
    <xf numFmtId="3" fontId="8" fillId="33" borderId="3">
      <alignment vertical="center"/>
    </xf>
    <xf numFmtId="0" fontId="27" fillId="0" borderId="4" applyNumberFormat="0" applyFill="0" applyAlignment="0" applyProtection="0"/>
    <xf numFmtId="0" fontId="39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9" fillId="23" borderId="5" applyNumberFormat="0" applyAlignment="0" applyProtection="0"/>
    <xf numFmtId="168" fontId="5" fillId="0" borderId="6">
      <alignment horizontal="center" vertical="top"/>
    </xf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4" fontId="2" fillId="0" borderId="0" applyProtection="0">
      <protection locked="0"/>
    </xf>
    <xf numFmtId="174" fontId="3" fillId="0" borderId="0" applyProtection="0">
      <protection locked="0"/>
    </xf>
    <xf numFmtId="166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" fillId="37" borderId="6" applyBorder="0"/>
    <xf numFmtId="175" fontId="2" fillId="0" borderId="0">
      <protection locked="0"/>
    </xf>
    <xf numFmtId="175" fontId="3" fillId="0" borderId="0">
      <protection locked="0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3" fillId="0" borderId="0"/>
    <xf numFmtId="9" fontId="23" fillId="0" borderId="0"/>
    <xf numFmtId="43" fontId="42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9" fillId="0" borderId="0" applyNumberFormat="0">
      <protection locked="0"/>
    </xf>
    <xf numFmtId="0" fontId="31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3" fillId="38" borderId="7" applyNumberFormat="0" applyFont="0" applyAlignment="0" applyProtection="0"/>
    <xf numFmtId="0" fontId="29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/>
    <xf numFmtId="0" fontId="28" fillId="7" borderId="1" applyNumberFormat="0" applyAlignment="0" applyProtection="0"/>
    <xf numFmtId="0" fontId="26" fillId="31" borderId="1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49" fillId="0" borderId="11" applyNumberFormat="0" applyFill="0" applyAlignment="0" applyProtection="0"/>
    <xf numFmtId="0" fontId="27" fillId="0" borderId="4" applyNumberFormat="0" applyFill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3" fontId="2" fillId="0" borderId="0"/>
    <xf numFmtId="173" fontId="3" fillId="0" borderId="0"/>
    <xf numFmtId="175" fontId="2" fillId="0" borderId="0"/>
    <xf numFmtId="175" fontId="3" fillId="0" borderId="0"/>
    <xf numFmtId="0" fontId="30" fillId="43" borderId="0" applyNumberFormat="0" applyBorder="0" applyAlignment="0" applyProtection="0"/>
    <xf numFmtId="0" fontId="30" fillId="30" borderId="0" applyNumberFormat="0" applyBorder="0" applyAlignment="0" applyProtection="0"/>
    <xf numFmtId="0" fontId="30" fillId="43" borderId="0" applyNumberFormat="0" applyBorder="0" applyAlignment="0" applyProtection="0"/>
    <xf numFmtId="0" fontId="5" fillId="0" borderId="6" applyFill="0">
      <alignment horizontal="right" vertical="top"/>
    </xf>
    <xf numFmtId="167" fontId="5" fillId="0" borderId="12" applyBorder="0">
      <alignment horizontal="center" vertical="center" wrapText="1"/>
    </xf>
    <xf numFmtId="169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8" fontId="5" fillId="0" borderId="6">
      <alignment horizontal="center"/>
      <protection locked="0"/>
    </xf>
    <xf numFmtId="176" fontId="2" fillId="0" borderId="0"/>
    <xf numFmtId="176" fontId="3" fillId="0" borderId="0"/>
    <xf numFmtId="185" fontId="3" fillId="0" borderId="0"/>
    <xf numFmtId="185" fontId="2" fillId="0" borderId="0"/>
    <xf numFmtId="0" fontId="75" fillId="0" borderId="0"/>
    <xf numFmtId="0" fontId="19" fillId="0" borderId="0"/>
    <xf numFmtId="0" fontId="42" fillId="0" borderId="0"/>
    <xf numFmtId="0" fontId="5" fillId="0" borderId="0"/>
    <xf numFmtId="0" fontId="5" fillId="0" borderId="0"/>
    <xf numFmtId="0" fontId="19" fillId="0" borderId="0"/>
    <xf numFmtId="0" fontId="3" fillId="0" borderId="0"/>
    <xf numFmtId="0" fontId="2" fillId="0" borderId="0" applyProtection="0">
      <protection locked="0"/>
    </xf>
    <xf numFmtId="0" fontId="19" fillId="0" borderId="0"/>
    <xf numFmtId="0" fontId="7" fillId="0" borderId="0"/>
    <xf numFmtId="0" fontId="7" fillId="0" borderId="0"/>
    <xf numFmtId="0" fontId="20" fillId="0" borderId="0"/>
    <xf numFmtId="0" fontId="2" fillId="0" borderId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3" fillId="0" borderId="0"/>
    <xf numFmtId="0" fontId="19" fillId="0" borderId="0"/>
    <xf numFmtId="0" fontId="7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8" borderId="7" applyNumberFormat="0" applyFont="0" applyAlignment="0" applyProtection="0"/>
    <xf numFmtId="0" fontId="2" fillId="38" borderId="7" applyNumberFormat="0" applyFont="0" applyAlignment="0" applyProtection="0"/>
    <xf numFmtId="0" fontId="3" fillId="29" borderId="7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2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0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71" fontId="20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6" fillId="0" borderId="6" applyFill="0" applyBorder="0">
      <alignment horizontal="center" vertical="center"/>
    </xf>
    <xf numFmtId="10" fontId="21" fillId="0" borderId="17" applyNumberFormat="0" applyBorder="0" applyAlignment="0"/>
    <xf numFmtId="0" fontId="3" fillId="48" borderId="2">
      <alignment horizontal="center" wrapText="1"/>
    </xf>
    <xf numFmtId="0" fontId="2" fillId="48" borderId="2">
      <alignment horizontal="center" wrapText="1"/>
    </xf>
    <xf numFmtId="0" fontId="3" fillId="48" borderId="2">
      <alignment horizontal="left"/>
    </xf>
    <xf numFmtId="0" fontId="2" fillId="48" borderId="2">
      <alignment horizontal="left"/>
    </xf>
    <xf numFmtId="3" fontId="3" fillId="46" borderId="2">
      <alignment horizontal="right"/>
      <protection locked="0"/>
    </xf>
    <xf numFmtId="3" fontId="2" fillId="46" borderId="2">
      <alignment horizontal="right"/>
      <protection locked="0"/>
    </xf>
    <xf numFmtId="172" fontId="3" fillId="46" borderId="2">
      <alignment horizontal="right"/>
      <protection locked="0"/>
    </xf>
    <xf numFmtId="172" fontId="2" fillId="46" borderId="2">
      <alignment horizontal="right"/>
      <protection locked="0"/>
    </xf>
    <xf numFmtId="0" fontId="53" fillId="0" borderId="0">
      <alignment horizontal="left" indent="2"/>
    </xf>
    <xf numFmtId="186" fontId="54" fillId="0" borderId="18">
      <protection locked="0"/>
    </xf>
    <xf numFmtId="1" fontId="22" fillId="0" borderId="19">
      <alignment horizontal="right"/>
      <protection locked="0"/>
    </xf>
    <xf numFmtId="1" fontId="7" fillId="0" borderId="19">
      <alignment horizontal="right"/>
      <protection locked="0"/>
    </xf>
    <xf numFmtId="0" fontId="4" fillId="0" borderId="0">
      <alignment vertical="center" wrapText="1"/>
    </xf>
    <xf numFmtId="4" fontId="55" fillId="43" borderId="20" applyNumberFormat="0" applyProtection="0">
      <alignment vertical="center"/>
    </xf>
    <xf numFmtId="4" fontId="56" fillId="43" borderId="20" applyNumberFormat="0" applyProtection="0">
      <alignment vertical="center"/>
    </xf>
    <xf numFmtId="4" fontId="55" fillId="43" borderId="20" applyNumberFormat="0" applyProtection="0">
      <alignment horizontal="left" vertical="center" indent="1"/>
    </xf>
    <xf numFmtId="0" fontId="55" fillId="43" borderId="20" applyNumberFormat="0" applyProtection="0">
      <alignment horizontal="left" vertical="top" indent="1"/>
    </xf>
    <xf numFmtId="4" fontId="55" fillId="49" borderId="0" applyNumberFormat="0" applyProtection="0">
      <alignment horizontal="left" vertical="center" indent="1"/>
    </xf>
    <xf numFmtId="4" fontId="57" fillId="3" borderId="20" applyNumberFormat="0" applyProtection="0">
      <alignment horizontal="right" vertical="center"/>
    </xf>
    <xf numFmtId="4" fontId="57" fillId="9" borderId="20" applyNumberFormat="0" applyProtection="0">
      <alignment horizontal="right" vertical="center"/>
    </xf>
    <xf numFmtId="4" fontId="57" fillId="20" borderId="20" applyNumberFormat="0" applyProtection="0">
      <alignment horizontal="right" vertical="center"/>
    </xf>
    <xf numFmtId="4" fontId="57" fillId="11" borderId="20" applyNumberFormat="0" applyProtection="0">
      <alignment horizontal="right" vertical="center"/>
    </xf>
    <xf numFmtId="4" fontId="57" fillId="15" borderId="20" applyNumberFormat="0" applyProtection="0">
      <alignment horizontal="right" vertical="center"/>
    </xf>
    <xf numFmtId="4" fontId="57" fillId="28" borderId="20" applyNumberFormat="0" applyProtection="0">
      <alignment horizontal="right" vertical="center"/>
    </xf>
    <xf numFmtId="4" fontId="57" fillId="24" borderId="20" applyNumberFormat="0" applyProtection="0">
      <alignment horizontal="right" vertical="center"/>
    </xf>
    <xf numFmtId="4" fontId="57" fillId="50" borderId="20" applyNumberFormat="0" applyProtection="0">
      <alignment horizontal="right" vertical="center"/>
    </xf>
    <xf numFmtId="4" fontId="57" fillId="10" borderId="20" applyNumberFormat="0" applyProtection="0">
      <alignment horizontal="right" vertical="center"/>
    </xf>
    <xf numFmtId="4" fontId="55" fillId="51" borderId="21" applyNumberFormat="0" applyProtection="0">
      <alignment horizontal="left" vertical="center" indent="1"/>
    </xf>
    <xf numFmtId="4" fontId="57" fillId="52" borderId="0" applyNumberFormat="0" applyProtection="0">
      <alignment horizontal="left" vertical="center" indent="1"/>
    </xf>
    <xf numFmtId="4" fontId="58" fillId="53" borderId="0" applyNumberFormat="0" applyProtection="0">
      <alignment horizontal="left" vertical="center" indent="1"/>
    </xf>
    <xf numFmtId="4" fontId="57" fillId="49" borderId="20" applyNumberFormat="0" applyProtection="0">
      <alignment horizontal="right" vertical="center"/>
    </xf>
    <xf numFmtId="4" fontId="57" fillId="52" borderId="0" applyNumberFormat="0" applyProtection="0">
      <alignment horizontal="left" vertical="center" indent="1"/>
    </xf>
    <xf numFmtId="4" fontId="57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7" fillId="38" borderId="20" applyNumberFormat="0" applyProtection="0">
      <alignment vertical="center"/>
    </xf>
    <xf numFmtId="4" fontId="59" fillId="38" borderId="20" applyNumberFormat="0" applyProtection="0">
      <alignment vertical="center"/>
    </xf>
    <xf numFmtId="4" fontId="57" fillId="38" borderId="20" applyNumberFormat="0" applyProtection="0">
      <alignment horizontal="left" vertical="center" indent="1"/>
    </xf>
    <xf numFmtId="0" fontId="57" fillId="38" borderId="20" applyNumberFormat="0" applyProtection="0">
      <alignment horizontal="left" vertical="top" indent="1"/>
    </xf>
    <xf numFmtId="4" fontId="57" fillId="52" borderId="20" applyNumberFormat="0" applyProtection="0">
      <alignment horizontal="right" vertical="center"/>
    </xf>
    <xf numFmtId="4" fontId="59" fillId="52" borderId="20" applyNumberFormat="0" applyProtection="0">
      <alignment horizontal="right" vertical="center"/>
    </xf>
    <xf numFmtId="4" fontId="57" fillId="49" borderId="20" applyNumberFormat="0" applyProtection="0">
      <alignment horizontal="left" vertical="center" indent="1"/>
    </xf>
    <xf numFmtId="0" fontId="57" fillId="49" borderId="20" applyNumberFormat="0" applyProtection="0">
      <alignment horizontal="left" vertical="top" indent="1"/>
    </xf>
    <xf numFmtId="4" fontId="60" fillId="55" borderId="0" applyNumberFormat="0" applyProtection="0">
      <alignment horizontal="left" vertical="center" indent="1"/>
    </xf>
    <xf numFmtId="4" fontId="61" fillId="52" borderId="2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7" fontId="11" fillId="0" borderId="22" applyNumberFormat="0" applyFont="0" applyBorder="0" applyAlignment="0" applyProtection="0"/>
    <xf numFmtId="0" fontId="20" fillId="0" borderId="0"/>
    <xf numFmtId="0" fontId="63" fillId="0" borderId="0"/>
    <xf numFmtId="0" fontId="63" fillId="0" borderId="0"/>
    <xf numFmtId="0" fontId="38" fillId="0" borderId="23" applyNumberFormat="0" applyFill="0" applyAlignment="0" applyProtection="0"/>
    <xf numFmtId="0" fontId="28" fillId="7" borderId="1" applyNumberFormat="0" applyAlignment="0" applyProtection="0"/>
    <xf numFmtId="0" fontId="39" fillId="34" borderId="5" applyNumberFormat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56" borderId="24" applyBorder="0">
      <alignment horizontal="center" vertical="center"/>
    </xf>
    <xf numFmtId="0" fontId="10" fillId="56" borderId="24" applyBorder="0">
      <alignment horizontal="center" vertical="center"/>
    </xf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8" fillId="0" borderId="23" applyNumberFormat="0" applyFill="0" applyAlignment="0" applyProtection="0"/>
    <xf numFmtId="0" fontId="5" fillId="35" borderId="0">
      <alignment horizontal="right"/>
    </xf>
    <xf numFmtId="0" fontId="32" fillId="31" borderId="15" applyNumberFormat="0" applyAlignment="0" applyProtection="0"/>
    <xf numFmtId="0" fontId="64" fillId="0" borderId="0">
      <alignment vertical="top"/>
    </xf>
    <xf numFmtId="0" fontId="29" fillId="3" borderId="0" applyNumberFormat="0" applyBorder="0" applyAlignment="0" applyProtection="0"/>
    <xf numFmtId="0" fontId="31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75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96" fillId="2" borderId="0" applyNumberFormat="0" applyBorder="0" applyAlignment="0" applyProtection="0"/>
    <xf numFmtId="0" fontId="96" fillId="3" borderId="0" applyNumberFormat="0" applyBorder="0" applyAlignment="0" applyProtection="0"/>
    <xf numFmtId="0" fontId="96" fillId="4" borderId="0" applyNumberFormat="0" applyBorder="0" applyAlignment="0" applyProtection="0"/>
    <xf numFmtId="0" fontId="96" fillId="5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0" borderId="0" applyNumberFormat="0" applyBorder="0" applyAlignment="0" applyProtection="0"/>
    <xf numFmtId="0" fontId="24" fillId="80" borderId="0" applyNumberFormat="0" applyBorder="0" applyAlignment="0" applyProtection="0"/>
    <xf numFmtId="0" fontId="97" fillId="80" borderId="0" applyNumberFormat="0" applyBorder="0" applyAlignment="0" applyProtection="0"/>
    <xf numFmtId="0" fontId="97" fillId="77" borderId="0" applyNumberFormat="0" applyBorder="0" applyAlignment="0" applyProtection="0"/>
    <xf numFmtId="0" fontId="97" fillId="78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8" fillId="68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3" fontId="5" fillId="0" borderId="38" applyBorder="0">
      <alignment vertical="center"/>
      <protection locked="0"/>
    </xf>
    <xf numFmtId="3" fontId="5" fillId="35" borderId="38">
      <protection locked="0"/>
    </xf>
    <xf numFmtId="3" fontId="5" fillId="36" borderId="38">
      <protection locked="0"/>
    </xf>
    <xf numFmtId="0" fontId="27" fillId="0" borderId="4" applyNumberFormat="0" applyFill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31" fillId="72" borderId="0" applyNumberFormat="0" applyBorder="0" applyAlignment="0" applyProtection="0"/>
    <xf numFmtId="191" fontId="2" fillId="0" borderId="0" applyFill="0" applyBorder="0" applyProtection="0">
      <alignment vertical="center"/>
    </xf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3" borderId="0" applyNumberFormat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87" borderId="0" applyNumberFormat="0" applyBorder="0" applyAlignment="0" applyProtection="0"/>
    <xf numFmtId="0" fontId="97" fillId="88" borderId="0" applyNumberFormat="0" applyBorder="0" applyAlignment="0" applyProtection="0"/>
    <xf numFmtId="0" fontId="97" fillId="89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90" borderId="0" applyNumberFormat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44" fontId="23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0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34" fillId="0" borderId="0" applyNumberFormat="0" applyFill="0" applyBorder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9" fontId="4" fillId="0" borderId="38">
      <alignment vertical="center"/>
    </xf>
    <xf numFmtId="196" fontId="2" fillId="0" borderId="0" applyFill="0" applyBorder="0" applyProtection="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0" fontId="16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0" fillId="35" borderId="0" applyNumberFormat="0" applyBorder="0">
      <alignment horizontal="right"/>
      <protection locked="0"/>
    </xf>
    <xf numFmtId="3" fontId="101" fillId="91" borderId="38" applyBorder="0"/>
    <xf numFmtId="3" fontId="101" fillId="91" borderId="38" applyBorder="0"/>
    <xf numFmtId="0" fontId="2" fillId="37" borderId="0" applyBorder="0"/>
    <xf numFmtId="0" fontId="7" fillId="92" borderId="0" applyNumberFormat="0" applyFont="0" applyBorder="0" applyAlignment="0" applyProtection="0">
      <protection locked="0"/>
    </xf>
    <xf numFmtId="0" fontId="2" fillId="48" borderId="38" applyNumberFormat="0" applyFont="0" applyBorder="0" applyAlignment="0">
      <alignment horizontal="center" wrapText="1"/>
    </xf>
    <xf numFmtId="0" fontId="2" fillId="48" borderId="38" applyNumberFormat="0" applyFont="0" applyBorder="0" applyAlignment="0">
      <alignment horizontal="center" wrapText="1"/>
    </xf>
    <xf numFmtId="3" fontId="20" fillId="45" borderId="6" applyNumberFormat="0" applyBorder="0" applyAlignment="0">
      <alignment vertical="center"/>
      <protection locked="0"/>
    </xf>
    <xf numFmtId="0" fontId="88" fillId="48" borderId="0" applyNumberFormat="0" applyFont="0" applyFill="0" applyBorder="0" applyAlignment="0"/>
    <xf numFmtId="0" fontId="7" fillId="47" borderId="0" applyNumberFormat="0" applyFont="0" applyBorder="0" applyAlignment="0"/>
    <xf numFmtId="3" fontId="13" fillId="36" borderId="38" applyNumberFormat="0" applyBorder="0">
      <alignment horizontal="right" vertical="center" wrapText="1" indent="1"/>
    </xf>
    <xf numFmtId="3" fontId="13" fillId="36" borderId="38" applyNumberFormat="0" applyBorder="0">
      <alignment horizontal="right" vertical="center" wrapText="1" indent="1"/>
    </xf>
    <xf numFmtId="0" fontId="21" fillId="0" borderId="0" applyNumberForma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102" fillId="0" borderId="0" applyFill="0" applyBorder="0">
      <alignment horizontal="center" vertical="center"/>
    </xf>
    <xf numFmtId="0" fontId="103" fillId="71" borderId="0" applyNumberFormat="0" applyBorder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4" borderId="42" applyNumberFormat="0">
      <protection locked="0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0" fontId="104" fillId="93" borderId="0" applyNumberFormat="0" applyBorder="0" applyAlignment="0" applyProtection="0"/>
    <xf numFmtId="0" fontId="105" fillId="0" borderId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199" fontId="2" fillId="0" borderId="0" applyFill="0" applyBorder="0" applyProtection="0">
      <alignment horizontal="right" vertical="center"/>
    </xf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46" borderId="42" applyBorder="0">
      <alignment horizontal="centerContinuous" vertical="center" wrapText="1"/>
    </xf>
    <xf numFmtId="0" fontId="34" fillId="0" borderId="0" applyNumberFormat="0" applyFill="0" applyBorder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107" fillId="0" borderId="0"/>
    <xf numFmtId="0" fontId="27" fillId="34" borderId="5" applyNumberFormat="0" applyAlignment="0" applyProtection="0"/>
  </cellStyleXfs>
  <cellXfs count="602">
    <xf numFmtId="0" fontId="0" fillId="0" borderId="0" xfId="0"/>
    <xf numFmtId="49" fontId="0" fillId="0" borderId="0" xfId="0" applyNumberFormat="1"/>
    <xf numFmtId="3" fontId="15" fillId="0" borderId="25" xfId="0" applyNumberFormat="1" applyFont="1" applyBorder="1" applyAlignment="1" applyProtection="1">
      <alignment vertical="center"/>
    </xf>
    <xf numFmtId="3" fontId="78" fillId="61" borderId="2" xfId="0" applyNumberFormat="1" applyFont="1" applyFill="1" applyBorder="1" applyAlignment="1" applyProtection="1">
      <alignment horizontal="left" vertical="center" wrapText="1"/>
    </xf>
    <xf numFmtId="3" fontId="77" fillId="61" borderId="2" xfId="0" applyNumberFormat="1" applyFont="1" applyFill="1" applyBorder="1" applyAlignment="1" applyProtection="1">
      <alignment horizontal="left" vertical="center" wrapText="1"/>
    </xf>
    <xf numFmtId="189" fontId="79" fillId="61" borderId="2" xfId="0" applyNumberFormat="1" applyFont="1" applyFill="1" applyBorder="1" applyAlignment="1">
      <alignment horizontal="center" vertical="center" wrapText="1"/>
    </xf>
    <xf numFmtId="0" fontId="79" fillId="61" borderId="0" xfId="0" applyFont="1" applyFill="1" applyBorder="1" applyAlignment="1">
      <alignment wrapText="1"/>
    </xf>
    <xf numFmtId="0" fontId="79" fillId="61" borderId="0" xfId="0" applyFont="1" applyFill="1" applyBorder="1" applyAlignment="1">
      <alignment horizontal="center" vertical="center" wrapText="1"/>
    </xf>
    <xf numFmtId="0" fontId="77" fillId="61" borderId="0" xfId="0" applyFont="1" applyFill="1" applyBorder="1"/>
    <xf numFmtId="188" fontId="79" fillId="61" borderId="2" xfId="0" applyNumberFormat="1" applyFont="1" applyFill="1" applyBorder="1" applyAlignment="1">
      <alignment horizontal="center" vertical="center"/>
    </xf>
    <xf numFmtId="0" fontId="80" fillId="61" borderId="0" xfId="0" applyFont="1" applyFill="1" applyBorder="1" applyAlignment="1">
      <alignment wrapText="1"/>
    </xf>
    <xf numFmtId="0" fontId="77" fillId="61" borderId="2" xfId="0" applyFont="1" applyFill="1" applyBorder="1" applyAlignment="1">
      <alignment horizontal="left" vertical="center" wrapText="1" indent="1"/>
    </xf>
    <xf numFmtId="0" fontId="77" fillId="61" borderId="0" xfId="0" applyFont="1" applyFill="1"/>
    <xf numFmtId="3" fontId="77" fillId="62" borderId="2" xfId="0" applyNumberFormat="1" applyFont="1" applyFill="1" applyBorder="1" applyAlignment="1" applyProtection="1">
      <alignment horizontal="center" vertical="center" wrapText="1"/>
    </xf>
    <xf numFmtId="0" fontId="76" fillId="61" borderId="0" xfId="0" applyFont="1" applyFill="1" applyBorder="1" applyAlignment="1">
      <alignment wrapText="1"/>
    </xf>
    <xf numFmtId="0" fontId="77" fillId="61" borderId="0" xfId="0" applyFont="1" applyFill="1" applyBorder="1" applyAlignment="1">
      <alignment horizontal="center" vertical="center"/>
    </xf>
    <xf numFmtId="3" fontId="66" fillId="48" borderId="27" xfId="0" applyNumberFormat="1" applyFont="1" applyFill="1" applyBorder="1" applyAlignment="1" applyProtection="1">
      <alignment horizontal="centerContinuous" vertical="top" wrapText="1"/>
    </xf>
    <xf numFmtId="3" fontId="66" fillId="48" borderId="26" xfId="0" applyNumberFormat="1" applyFont="1" applyFill="1" applyBorder="1" applyAlignment="1" applyProtection="1">
      <alignment horizontal="centerContinuous" vertical="center"/>
    </xf>
    <xf numFmtId="3" fontId="66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19" xfId="0" applyNumberFormat="1" applyFont="1" applyFill="1" applyBorder="1" applyAlignment="1" applyProtection="1">
      <alignment horizontal="centerContinuous" vertical="center" wrapText="1"/>
    </xf>
    <xf numFmtId="3" fontId="10" fillId="0" borderId="0" xfId="0" applyNumberFormat="1" applyFont="1" applyAlignment="1" applyProtection="1"/>
    <xf numFmtId="3" fontId="66" fillId="48" borderId="28" xfId="0" applyNumberFormat="1" applyFont="1" applyFill="1" applyBorder="1" applyAlignment="1" applyProtection="1"/>
    <xf numFmtId="3" fontId="66" fillId="48" borderId="25" xfId="0" applyNumberFormat="1" applyFont="1" applyFill="1" applyBorder="1" applyAlignment="1" applyProtection="1"/>
    <xf numFmtId="3" fontId="66" fillId="48" borderId="34" xfId="0" applyNumberFormat="1" applyFont="1" applyFill="1" applyBorder="1" applyAlignment="1" applyProtection="1"/>
    <xf numFmtId="3" fontId="8" fillId="48" borderId="28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right" vertical="center" wrapText="1"/>
    </xf>
    <xf numFmtId="3" fontId="8" fillId="48" borderId="34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centerContinuous" vertical="center" wrapText="1"/>
    </xf>
    <xf numFmtId="3" fontId="8" fillId="48" borderId="12" xfId="0" applyNumberFormat="1" applyFont="1" applyFill="1" applyBorder="1" applyAlignment="1" applyProtection="1">
      <alignment horizontal="center" vertical="center" wrapText="1"/>
    </xf>
    <xf numFmtId="3" fontId="8" fillId="48" borderId="26" xfId="0" applyNumberFormat="1" applyFont="1" applyFill="1" applyBorder="1" applyAlignment="1" applyProtection="1">
      <alignment horizontal="right" vertical="center" wrapText="1"/>
    </xf>
    <xf numFmtId="3" fontId="8" fillId="48" borderId="2" xfId="0" applyNumberFormat="1" applyFont="1" applyFill="1" applyBorder="1" applyAlignment="1" applyProtection="1">
      <alignment horizontal="centerContinuous" vertical="center" wrapText="1"/>
    </xf>
    <xf numFmtId="3" fontId="66" fillId="48" borderId="29" xfId="0" applyNumberFormat="1" applyFont="1" applyFill="1" applyBorder="1" applyAlignment="1" applyProtection="1">
      <alignment horizontal="centerContinuous" vertical="top" wrapText="1"/>
    </xf>
    <xf numFmtId="3" fontId="13" fillId="0" borderId="12" xfId="0" applyNumberFormat="1" applyFont="1" applyBorder="1" applyAlignment="1" applyProtection="1">
      <alignment vertical="center"/>
    </xf>
    <xf numFmtId="3" fontId="13" fillId="0" borderId="6" xfId="0" applyNumberFormat="1" applyFont="1" applyBorder="1" applyAlignment="1" applyProtection="1">
      <alignment vertical="center"/>
    </xf>
    <xf numFmtId="3" fontId="13" fillId="0" borderId="29" xfId="0" applyNumberFormat="1" applyFont="1" applyBorder="1" applyAlignment="1" applyProtection="1">
      <alignment vertical="center"/>
    </xf>
    <xf numFmtId="3" fontId="8" fillId="0" borderId="25" xfId="0" applyNumberFormat="1" applyFont="1" applyBorder="1" applyAlignment="1" applyProtection="1">
      <alignment vertical="center" wrapText="1"/>
    </xf>
    <xf numFmtId="3" fontId="11" fillId="48" borderId="25" xfId="0" applyNumberFormat="1" applyFont="1" applyFill="1" applyBorder="1" applyAlignment="1" applyProtection="1"/>
    <xf numFmtId="3" fontId="11" fillId="48" borderId="34" xfId="0" applyNumberFormat="1" applyFont="1" applyFill="1" applyBorder="1" applyAlignment="1" applyProtection="1"/>
    <xf numFmtId="3" fontId="8" fillId="0" borderId="31" xfId="0" applyNumberFormat="1" applyFont="1" applyBorder="1" applyAlignment="1" applyProtection="1">
      <alignment vertical="center" wrapText="1"/>
    </xf>
    <xf numFmtId="3" fontId="11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>
      <alignment vertical="center" wrapText="1"/>
    </xf>
    <xf numFmtId="3" fontId="10" fillId="0" borderId="0" xfId="179" applyNumberFormat="1" applyFont="1" applyAlignment="1" applyProtection="1">
      <protection locked="0"/>
    </xf>
    <xf numFmtId="3" fontId="8" fillId="0" borderId="0" xfId="179" applyNumberFormat="1" applyFont="1" applyAlignment="1" applyProtection="1">
      <protection locked="0"/>
    </xf>
    <xf numFmtId="3" fontId="10" fillId="0" borderId="0" xfId="179" applyNumberFormat="1" applyFont="1" applyAlignment="1" applyProtection="1">
      <alignment vertical="center" wrapText="1"/>
      <protection locked="0"/>
    </xf>
    <xf numFmtId="3" fontId="8" fillId="0" borderId="0" xfId="179" applyNumberFormat="1" applyFont="1" applyBorder="1" applyAlignment="1" applyProtection="1">
      <alignment vertical="center" wrapText="1"/>
      <protection locked="0"/>
    </xf>
    <xf numFmtId="3" fontId="15" fillId="0" borderId="0" xfId="179" applyNumberFormat="1" applyFont="1" applyBorder="1" applyAlignment="1" applyProtection="1">
      <alignment vertical="center"/>
    </xf>
    <xf numFmtId="3" fontId="14" fillId="45" borderId="2" xfId="179" applyNumberFormat="1" applyFont="1" applyFill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 wrapText="1"/>
      <protection locked="0"/>
    </xf>
    <xf numFmtId="3" fontId="15" fillId="37" borderId="6" xfId="179" applyNumberFormat="1" applyFont="1" applyFill="1" applyBorder="1" applyAlignment="1" applyProtection="1">
      <alignment horizontal="left" vertical="center" indent="1"/>
    </xf>
    <xf numFmtId="3" fontId="15" fillId="0" borderId="6" xfId="179" applyNumberFormat="1" applyFont="1" applyBorder="1" applyAlignment="1" applyProtection="1">
      <alignment horizontal="left" vertical="center" indent="1"/>
    </xf>
    <xf numFmtId="3" fontId="14" fillId="35" borderId="12" xfId="179" applyNumberFormat="1" applyFont="1" applyFill="1" applyBorder="1" applyAlignment="1" applyProtection="1">
      <alignment vertical="center"/>
    </xf>
    <xf numFmtId="3" fontId="14" fillId="37" borderId="6" xfId="179" applyNumberFormat="1" applyFont="1" applyFill="1" applyBorder="1" applyAlignment="1" applyProtection="1">
      <alignment vertical="center"/>
    </xf>
    <xf numFmtId="3" fontId="15" fillId="37" borderId="6" xfId="179" applyNumberFormat="1" applyFont="1" applyFill="1" applyBorder="1" applyAlignment="1" applyProtection="1">
      <alignment horizontal="left" vertical="center"/>
    </xf>
    <xf numFmtId="3" fontId="15" fillId="0" borderId="6" xfId="179" applyNumberFormat="1" applyFont="1" applyBorder="1" applyAlignment="1" applyProtection="1">
      <alignment horizontal="left" vertical="center"/>
    </xf>
    <xf numFmtId="3" fontId="15" fillId="37" borderId="6" xfId="179" applyNumberFormat="1" applyFont="1" applyFill="1" applyBorder="1" applyAlignment="1" applyProtection="1">
      <alignment horizontal="left" vertical="center" indent="2"/>
    </xf>
    <xf numFmtId="3" fontId="15" fillId="0" borderId="6" xfId="179" applyNumberFormat="1" applyFont="1" applyBorder="1" applyAlignment="1" applyProtection="1">
      <alignment horizontal="left" vertical="center" indent="2"/>
    </xf>
    <xf numFmtId="3" fontId="11" fillId="0" borderId="0" xfId="179" applyNumberFormat="1" applyFont="1" applyAlignment="1" applyProtection="1">
      <alignment vertical="center" wrapText="1"/>
      <protection locked="0"/>
    </xf>
    <xf numFmtId="3" fontId="10" fillId="0" borderId="0" xfId="179" applyNumberFormat="1" applyFont="1" applyAlignment="1" applyProtection="1">
      <alignment horizontal="center" wrapText="1"/>
      <protection locked="0"/>
    </xf>
    <xf numFmtId="3" fontId="10" fillId="0" borderId="0" xfId="179" applyNumberFormat="1" applyFont="1" applyAlignment="1" applyProtection="1">
      <alignment horizontal="center" wrapText="1"/>
    </xf>
    <xf numFmtId="3" fontId="12" fillId="48" borderId="6" xfId="179" applyNumberFormat="1" applyFont="1" applyFill="1" applyBorder="1" applyAlignment="1" applyProtection="1">
      <alignment horizontal="center" vertical="top" wrapText="1"/>
    </xf>
    <xf numFmtId="3" fontId="13" fillId="48" borderId="29" xfId="179" applyNumberFormat="1" applyFont="1" applyFill="1" applyBorder="1" applyAlignment="1" applyProtection="1">
      <alignment horizontal="center" vertical="center" wrapText="1"/>
    </xf>
    <xf numFmtId="3" fontId="13" fillId="48" borderId="29" xfId="179" applyNumberFormat="1" applyFont="1" applyFill="1" applyBorder="1" applyAlignment="1" applyProtection="1">
      <alignment horizontal="center" vertical="top" wrapText="1"/>
    </xf>
    <xf numFmtId="3" fontId="10" fillId="0" borderId="0" xfId="179" applyNumberFormat="1" applyFont="1" applyAlignment="1" applyProtection="1"/>
    <xf numFmtId="3" fontId="12" fillId="48" borderId="12" xfId="179" applyNumberFormat="1" applyFont="1" applyFill="1" applyBorder="1" applyAlignment="1" applyProtection="1">
      <alignment horizontal="center" wrapText="1"/>
    </xf>
    <xf numFmtId="3" fontId="13" fillId="48" borderId="12" xfId="179" applyNumberFormat="1" applyFont="1" applyFill="1" applyBorder="1" applyAlignment="1" applyProtection="1">
      <alignment horizontal="center" vertical="center" wrapText="1"/>
    </xf>
    <xf numFmtId="3" fontId="13" fillId="48" borderId="12" xfId="179" applyNumberFormat="1" applyFont="1" applyFill="1" applyBorder="1" applyAlignment="1" applyProtection="1">
      <alignment horizontal="center" wrapText="1"/>
    </xf>
    <xf numFmtId="3" fontId="18" fillId="0" borderId="0" xfId="179" applyNumberFormat="1" applyFont="1" applyBorder="1" applyAlignment="1" applyProtection="1">
      <alignment vertical="center"/>
    </xf>
    <xf numFmtId="168" fontId="17" fillId="0" borderId="0" xfId="179" applyNumberFormat="1" applyFont="1" applyBorder="1" applyAlignment="1" applyProtection="1">
      <alignment horizontal="left" vertical="center"/>
    </xf>
    <xf numFmtId="3" fontId="15" fillId="37" borderId="29" xfId="179" applyNumberFormat="1" applyFont="1" applyFill="1" applyBorder="1" applyAlignment="1" applyProtection="1">
      <alignment horizontal="left" vertical="center"/>
    </xf>
    <xf numFmtId="49" fontId="16" fillId="37" borderId="29" xfId="179" applyNumberFormat="1" applyFont="1" applyFill="1" applyBorder="1"/>
    <xf numFmtId="3" fontId="15" fillId="0" borderId="29" xfId="179" applyNumberFormat="1" applyFont="1" applyBorder="1" applyAlignment="1" applyProtection="1">
      <alignment horizontal="left" vertical="center" indent="1"/>
    </xf>
    <xf numFmtId="3" fontId="14" fillId="45" borderId="6" xfId="179" applyNumberFormat="1" applyFont="1" applyFill="1" applyBorder="1" applyAlignment="1" applyProtection="1">
      <alignment vertical="center"/>
    </xf>
    <xf numFmtId="49" fontId="16" fillId="57" borderId="6" xfId="179" applyNumberFormat="1" applyFont="1" applyFill="1" applyBorder="1"/>
    <xf numFmtId="49" fontId="16" fillId="37" borderId="6" xfId="179" applyNumberFormat="1" applyFont="1" applyFill="1" applyBorder="1"/>
    <xf numFmtId="3" fontId="14" fillId="35" borderId="6" xfId="179" applyNumberFormat="1" applyFont="1" applyFill="1" applyBorder="1" applyAlignment="1" applyProtection="1">
      <alignment vertical="center"/>
    </xf>
    <xf numFmtId="49" fontId="16" fillId="58" borderId="6" xfId="179" applyNumberFormat="1" applyFont="1" applyFill="1" applyBorder="1"/>
    <xf numFmtId="3" fontId="13" fillId="48" borderId="19" xfId="179" applyNumberFormat="1" applyFont="1" applyFill="1" applyBorder="1" applyAlignment="1" applyProtection="1">
      <alignment horizontal="centerContinuous" vertical="center" wrapText="1"/>
    </xf>
    <xf numFmtId="3" fontId="12" fillId="48" borderId="27" xfId="179" applyNumberFormat="1" applyFont="1" applyFill="1" applyBorder="1" applyAlignment="1" applyProtection="1">
      <alignment horizontal="centerContinuous" vertical="center" wrapText="1"/>
    </xf>
    <xf numFmtId="3" fontId="15" fillId="35" borderId="2" xfId="179" applyNumberFormat="1" applyFont="1" applyFill="1" applyBorder="1" applyAlignment="1" applyProtection="1">
      <alignment vertical="center"/>
    </xf>
    <xf numFmtId="3" fontId="8" fillId="48" borderId="28" xfId="179" applyNumberFormat="1" applyFont="1" applyFill="1" applyBorder="1" applyAlignment="1" applyProtection="1">
      <alignment horizontal="centerContinuous" vertical="center" wrapText="1"/>
    </xf>
    <xf numFmtId="3" fontId="8" fillId="48" borderId="25" xfId="179" applyNumberFormat="1" applyFont="1" applyFill="1" applyBorder="1" applyAlignment="1" applyProtection="1">
      <alignment horizontal="centerContinuous" vertical="center" wrapText="1"/>
    </xf>
    <xf numFmtId="3" fontId="8" fillId="48" borderId="34" xfId="179" applyNumberFormat="1" applyFont="1" applyFill="1" applyBorder="1" applyAlignment="1" applyProtection="1">
      <alignment horizontal="centerContinuous" vertical="center" wrapText="1"/>
    </xf>
    <xf numFmtId="3" fontId="8" fillId="48" borderId="31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" vertical="center" wrapText="1"/>
    </xf>
    <xf numFmtId="3" fontId="11" fillId="48" borderId="33" xfId="179" applyNumberFormat="1" applyFont="1" applyFill="1" applyBorder="1" applyAlignment="1" applyProtection="1">
      <alignment horizontal="centerContinuous" vertical="center" wrapText="1"/>
    </xf>
    <xf numFmtId="3" fontId="8" fillId="48" borderId="27" xfId="179" applyNumberFormat="1" applyFont="1" applyFill="1" applyBorder="1" applyAlignment="1" applyProtection="1">
      <alignment horizontal="centerContinuous" vertical="center" wrapText="1"/>
    </xf>
    <xf numFmtId="3" fontId="8" fillId="48" borderId="26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Continuous" vertical="center" wrapText="1"/>
    </xf>
    <xf numFmtId="3" fontId="8" fillId="48" borderId="0" xfId="179" applyNumberFormat="1" applyFont="1" applyFill="1" applyBorder="1" applyAlignment="1" applyProtection="1">
      <alignment horizontal="centerContinuous" vertical="center" wrapText="1"/>
    </xf>
    <xf numFmtId="3" fontId="8" fillId="48" borderId="6" xfId="179" applyNumberFormat="1" applyFont="1" applyFill="1" applyBorder="1" applyAlignment="1" applyProtection="1">
      <alignment horizontal="center" vertical="center" wrapText="1"/>
    </xf>
    <xf numFmtId="3" fontId="8" fillId="48" borderId="2" xfId="179" applyNumberFormat="1" applyFont="1" applyFill="1" applyBorder="1" applyAlignment="1" applyProtection="1">
      <alignment horizontal="centerContinuous" vertical="center" wrapText="1"/>
    </xf>
    <xf numFmtId="3" fontId="8" fillId="48" borderId="29" xfId="179" applyNumberFormat="1" applyFont="1" applyFill="1" applyBorder="1" applyAlignment="1" applyProtection="1">
      <alignment horizontal="centerContinuous" vertical="center" wrapText="1"/>
    </xf>
    <xf numFmtId="3" fontId="8" fillId="48" borderId="19" xfId="179" applyNumberFormat="1" applyFont="1" applyFill="1" applyBorder="1" applyAlignment="1" applyProtection="1">
      <alignment horizontal="centerContinuous" vertical="top" wrapText="1"/>
    </xf>
    <xf numFmtId="3" fontId="66" fillId="48" borderId="29" xfId="179" applyNumberFormat="1" applyFont="1" applyFill="1" applyBorder="1" applyAlignment="1" applyProtection="1">
      <alignment horizontal="centerContinuous" vertical="top" wrapText="1"/>
    </xf>
    <xf numFmtId="3" fontId="15" fillId="0" borderId="12" xfId="179" applyNumberFormat="1" applyFont="1" applyBorder="1" applyAlignment="1" applyProtection="1">
      <alignment vertical="center"/>
    </xf>
    <xf numFmtId="3" fontId="16" fillId="37" borderId="12" xfId="179" applyNumberFormat="1" applyFont="1" applyFill="1" applyBorder="1" applyAlignment="1" applyProtection="1">
      <alignment vertical="center"/>
    </xf>
    <xf numFmtId="3" fontId="15" fillId="0" borderId="6" xfId="179" applyNumberFormat="1" applyFont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/>
    </xf>
    <xf numFmtId="3" fontId="15" fillId="35" borderId="29" xfId="179" applyNumberFormat="1" applyFont="1" applyFill="1" applyBorder="1" applyAlignment="1" applyProtection="1">
      <alignment vertical="center"/>
    </xf>
    <xf numFmtId="49" fontId="7" fillId="0" borderId="0" xfId="179" applyNumberFormat="1" applyProtection="1"/>
    <xf numFmtId="49" fontId="5" fillId="0" borderId="0" xfId="179" applyNumberFormat="1" applyFont="1" applyAlignment="1" applyProtection="1"/>
    <xf numFmtId="0" fontId="13" fillId="48" borderId="12" xfId="179" applyNumberFormat="1" applyFont="1" applyFill="1" applyBorder="1" applyAlignment="1" applyProtection="1">
      <alignment horizontal="center" wrapText="1"/>
    </xf>
    <xf numFmtId="3" fontId="12" fillId="48" borderId="12" xfId="179" applyNumberFormat="1" applyFont="1" applyFill="1" applyBorder="1" applyAlignment="1" applyProtection="1">
      <alignment horizontal="centerContinuous" vertical="center" wrapText="1"/>
    </xf>
    <xf numFmtId="0" fontId="16" fillId="59" borderId="6" xfId="179" applyFont="1" applyFill="1" applyBorder="1"/>
    <xf numFmtId="3" fontId="13" fillId="48" borderId="12" xfId="179" applyNumberFormat="1" applyFont="1" applyFill="1" applyBorder="1" applyAlignment="1" applyProtection="1">
      <alignment horizontal="centerContinuous" vertical="center" wrapText="1"/>
    </xf>
    <xf numFmtId="0" fontId="5" fillId="0" borderId="0" xfId="179" applyNumberFormat="1" applyFont="1" applyAlignment="1" applyProtection="1"/>
    <xf numFmtId="0" fontId="13" fillId="48" borderId="29" xfId="179" applyNumberFormat="1" applyFont="1" applyFill="1" applyBorder="1" applyAlignment="1" applyProtection="1">
      <alignment horizontal="center" vertical="top" wrapText="1"/>
    </xf>
    <xf numFmtId="0" fontId="13" fillId="48" borderId="29" xfId="179" applyNumberFormat="1" applyFont="1" applyFill="1" applyBorder="1" applyAlignment="1" applyProtection="1">
      <alignment horizontal="center" vertical="center" wrapText="1"/>
    </xf>
    <xf numFmtId="0" fontId="16" fillId="59" borderId="29" xfId="179" applyFont="1" applyFill="1" applyBorder="1"/>
    <xf numFmtId="3" fontId="14" fillId="0" borderId="12" xfId="179" applyNumberFormat="1" applyFont="1" applyFill="1" applyBorder="1" applyAlignment="1" applyProtection="1">
      <alignment vertical="center"/>
    </xf>
    <xf numFmtId="0" fontId="16" fillId="37" borderId="6" xfId="179" applyFont="1" applyFill="1" applyBorder="1" applyProtection="1"/>
    <xf numFmtId="0" fontId="16" fillId="37" borderId="6" xfId="179" applyFont="1" applyFill="1" applyBorder="1"/>
    <xf numFmtId="0" fontId="7" fillId="0" borderId="0" xfId="179"/>
    <xf numFmtId="0" fontId="16" fillId="58" borderId="33" xfId="179" applyFont="1" applyFill="1" applyBorder="1" applyProtection="1"/>
    <xf numFmtId="0" fontId="16" fillId="58" borderId="6" xfId="179" applyFont="1" applyFill="1" applyBorder="1" applyProtection="1"/>
    <xf numFmtId="0" fontId="16" fillId="58" borderId="17" xfId="179" applyFont="1" applyFill="1" applyBorder="1"/>
    <xf numFmtId="0" fontId="16" fillId="59" borderId="17" xfId="179" applyFont="1" applyFill="1" applyBorder="1"/>
    <xf numFmtId="0" fontId="16" fillId="37" borderId="30" xfId="179" applyFont="1" applyFill="1" applyBorder="1" applyProtection="1"/>
    <xf numFmtId="0" fontId="16" fillId="37" borderId="12" xfId="179" applyFont="1" applyFill="1" applyBorder="1" applyProtection="1"/>
    <xf numFmtId="0" fontId="16" fillId="37" borderId="32" xfId="179" applyFont="1" applyFill="1" applyBorder="1"/>
    <xf numFmtId="0" fontId="16" fillId="59" borderId="32" xfId="179" applyFont="1" applyFill="1" applyBorder="1"/>
    <xf numFmtId="0" fontId="16" fillId="37" borderId="12" xfId="179" applyFont="1" applyFill="1" applyBorder="1"/>
    <xf numFmtId="3" fontId="15" fillId="0" borderId="6" xfId="179" quotePrefix="1" applyNumberFormat="1" applyFont="1" applyBorder="1" applyAlignment="1" applyProtection="1">
      <alignment vertical="center"/>
    </xf>
    <xf numFmtId="0" fontId="16" fillId="37" borderId="33" xfId="179" applyFont="1" applyFill="1" applyBorder="1" applyProtection="1"/>
    <xf numFmtId="0" fontId="16" fillId="37" borderId="17" xfId="179" applyFont="1" applyFill="1" applyBorder="1"/>
    <xf numFmtId="0" fontId="16" fillId="59" borderId="6" xfId="179" applyFont="1" applyFill="1" applyBorder="1" applyProtection="1"/>
    <xf numFmtId="0" fontId="16" fillId="58" borderId="27" xfId="179" applyFont="1" applyFill="1" applyBorder="1" applyProtection="1"/>
    <xf numFmtId="0" fontId="16" fillId="58" borderId="29" xfId="179" applyFont="1" applyFill="1" applyBorder="1" applyProtection="1"/>
    <xf numFmtId="0" fontId="16" fillId="58" borderId="19" xfId="179" applyFont="1" applyFill="1" applyBorder="1"/>
    <xf numFmtId="0" fontId="16" fillId="59" borderId="19" xfId="179" applyFont="1" applyFill="1" applyBorder="1"/>
    <xf numFmtId="0" fontId="5" fillId="0" borderId="0" xfId="179" applyNumberFormat="1" applyFont="1" applyAlignment="1" applyProtection="1">
      <protection locked="0"/>
    </xf>
    <xf numFmtId="0" fontId="15" fillId="48" borderId="12" xfId="179" applyNumberFormat="1" applyFont="1" applyFill="1" applyBorder="1" applyAlignment="1" applyProtection="1">
      <alignment horizontal="center" vertical="center" wrapText="1"/>
    </xf>
    <xf numFmtId="0" fontId="70" fillId="0" borderId="0" xfId="179" applyNumberFormat="1" applyFont="1" applyAlignment="1" applyProtection="1"/>
    <xf numFmtId="0" fontId="15" fillId="48" borderId="2" xfId="179" applyNumberFormat="1" applyFont="1" applyFill="1" applyBorder="1" applyAlignment="1" applyProtection="1">
      <alignment horizontal="center" vertical="center" wrapText="1"/>
    </xf>
    <xf numFmtId="49" fontId="7" fillId="0" borderId="0" xfId="179" applyNumberFormat="1"/>
    <xf numFmtId="0" fontId="4" fillId="0" borderId="0" xfId="179" applyFont="1"/>
    <xf numFmtId="0" fontId="4" fillId="0" borderId="0" xfId="179" applyFont="1" applyAlignment="1"/>
    <xf numFmtId="0" fontId="15" fillId="48" borderId="12" xfId="179" applyNumberFormat="1" applyFont="1" applyFill="1" applyBorder="1" applyAlignment="1" applyProtection="1">
      <alignment horizontal="center" wrapText="1"/>
    </xf>
    <xf numFmtId="0" fontId="15" fillId="48" borderId="29" xfId="179" applyNumberFormat="1" applyFont="1" applyFill="1" applyBorder="1" applyAlignment="1" applyProtection="1">
      <alignment horizontal="center" vertical="center" wrapText="1"/>
    </xf>
    <xf numFmtId="49" fontId="12" fillId="35" borderId="28" xfId="179" applyNumberFormat="1" applyFont="1" applyFill="1" applyBorder="1" applyAlignment="1">
      <alignment horizontal="left" vertical="center"/>
    </xf>
    <xf numFmtId="3" fontId="16" fillId="37" borderId="12" xfId="179" applyNumberFormat="1" applyFont="1" applyFill="1" applyBorder="1"/>
    <xf numFmtId="49" fontId="13" fillId="0" borderId="6" xfId="179" applyNumberFormat="1" applyFont="1" applyBorder="1" applyAlignment="1">
      <alignment horizontal="left"/>
    </xf>
    <xf numFmtId="3" fontId="16" fillId="37" borderId="6" xfId="179" applyNumberFormat="1" applyFont="1" applyFill="1" applyBorder="1"/>
    <xf numFmtId="3" fontId="16" fillId="37" borderId="6" xfId="179" applyNumberFormat="1" applyFont="1" applyFill="1" applyBorder="1" applyProtection="1"/>
    <xf numFmtId="49" fontId="13" fillId="0" borderId="6" xfId="179" applyNumberFormat="1" applyFont="1" applyBorder="1" applyAlignment="1">
      <alignment horizontal="left" indent="1"/>
    </xf>
    <xf numFmtId="49" fontId="13" fillId="0" borderId="29" xfId="179" applyNumberFormat="1" applyFont="1" applyBorder="1" applyAlignment="1">
      <alignment horizontal="left" indent="1"/>
    </xf>
    <xf numFmtId="3" fontId="16" fillId="37" borderId="29" xfId="179" applyNumberFormat="1" applyFont="1" applyFill="1" applyBorder="1"/>
    <xf numFmtId="0" fontId="13" fillId="0" borderId="0" xfId="179" applyNumberFormat="1" applyFont="1" applyAlignment="1" applyProtection="1"/>
    <xf numFmtId="0" fontId="16" fillId="0" borderId="0" xfId="179" applyNumberFormat="1" applyFont="1" applyAlignment="1" applyProtection="1"/>
    <xf numFmtId="0" fontId="15" fillId="0" borderId="28" xfId="179" applyNumberFormat="1" applyFont="1" applyBorder="1" applyAlignment="1" applyProtection="1">
      <alignment horizontal="centerContinuous" vertical="center" wrapText="1"/>
    </xf>
    <xf numFmtId="0" fontId="15" fillId="0" borderId="25" xfId="179" applyNumberFormat="1" applyFont="1" applyBorder="1" applyAlignment="1" applyProtection="1">
      <alignment horizontal="centerContinuous" vertical="center" wrapText="1"/>
    </xf>
    <xf numFmtId="0" fontId="15" fillId="0" borderId="34" xfId="179" applyNumberFormat="1" applyFont="1" applyBorder="1" applyAlignment="1" applyProtection="1">
      <alignment horizontal="centerContinuous" vertical="center" wrapText="1"/>
    </xf>
    <xf numFmtId="49" fontId="12" fillId="35" borderId="28" xfId="179" applyNumberFormat="1" applyFont="1" applyFill="1" applyBorder="1" applyAlignment="1">
      <alignment horizontal="left" vertical="center" wrapText="1"/>
    </xf>
    <xf numFmtId="3" fontId="16" fillId="37" borderId="12" xfId="179" applyNumberFormat="1" applyFont="1" applyFill="1" applyBorder="1" applyProtection="1"/>
    <xf numFmtId="49" fontId="13" fillId="0" borderId="29" xfId="179" applyNumberFormat="1" applyFont="1" applyBorder="1" applyAlignment="1">
      <alignment horizontal="left"/>
    </xf>
    <xf numFmtId="49" fontId="13" fillId="0" borderId="12" xfId="179" applyNumberFormat="1" applyFont="1" applyBorder="1" applyAlignment="1">
      <alignment horizontal="left"/>
    </xf>
    <xf numFmtId="49" fontId="13" fillId="0" borderId="6" xfId="179" applyNumberFormat="1" applyFont="1" applyBorder="1" applyAlignment="1">
      <alignment horizontal="center"/>
    </xf>
    <xf numFmtId="0" fontId="19" fillId="0" borderId="12" xfId="179" applyNumberFormat="1" applyFont="1" applyBorder="1" applyAlignment="1" applyProtection="1">
      <alignment horizontal="left" vertical="center" wrapText="1"/>
    </xf>
    <xf numFmtId="0" fontId="19" fillId="0" borderId="6" xfId="179" applyNumberFormat="1" applyFont="1" applyBorder="1" applyAlignment="1" applyProtection="1">
      <alignment horizontal="left" vertical="center" wrapText="1"/>
    </xf>
    <xf numFmtId="0" fontId="19" fillId="0" borderId="29" xfId="179" applyNumberFormat="1" applyFont="1" applyBorder="1" applyAlignment="1" applyProtection="1">
      <alignment horizontal="left" vertical="center" wrapText="1"/>
    </xf>
    <xf numFmtId="0" fontId="13" fillId="0" borderId="0" xfId="179" applyFont="1"/>
    <xf numFmtId="0" fontId="16" fillId="0" borderId="0" xfId="179" applyFont="1"/>
    <xf numFmtId="0" fontId="16" fillId="0" borderId="0" xfId="179" applyFont="1" applyProtection="1"/>
    <xf numFmtId="49" fontId="12" fillId="45" borderId="2" xfId="179" applyNumberFormat="1" applyFont="1" applyFill="1" applyBorder="1" applyAlignment="1">
      <alignment horizontal="left" vertical="center" wrapText="1"/>
    </xf>
    <xf numFmtId="3" fontId="16" fillId="37" borderId="28" xfId="179" applyNumberFormat="1" applyFont="1" applyFill="1" applyBorder="1"/>
    <xf numFmtId="3" fontId="16" fillId="37" borderId="25" xfId="179" applyNumberFormat="1" applyFont="1" applyFill="1" applyBorder="1"/>
    <xf numFmtId="3" fontId="16" fillId="37" borderId="34" xfId="179" applyNumberFormat="1" applyFont="1" applyFill="1" applyBorder="1" applyProtection="1"/>
    <xf numFmtId="0" fontId="5" fillId="0" borderId="0" xfId="179" applyFont="1"/>
    <xf numFmtId="3" fontId="11" fillId="48" borderId="27" xfId="179" applyNumberFormat="1" applyFont="1" applyFill="1" applyBorder="1" applyAlignment="1" applyProtection="1">
      <alignment horizontal="centerContinuous" vertical="center" wrapText="1"/>
    </xf>
    <xf numFmtId="49" fontId="5" fillId="0" borderId="0" xfId="179" applyNumberFormat="1" applyFont="1" applyAlignment="1" applyProtection="1">
      <alignment horizontal="center" vertical="center"/>
    </xf>
    <xf numFmtId="49" fontId="12" fillId="48" borderId="28" xfId="179" applyNumberFormat="1" applyFont="1" applyFill="1" applyBorder="1" applyAlignment="1" applyProtection="1">
      <alignment horizontal="left" vertical="center" wrapText="1"/>
    </xf>
    <xf numFmtId="49" fontId="5" fillId="48" borderId="2" xfId="179" applyNumberFormat="1" applyFont="1" applyFill="1" applyBorder="1" applyAlignment="1" applyProtection="1">
      <alignment horizontal="center"/>
    </xf>
    <xf numFmtId="49" fontId="13" fillId="0" borderId="33" xfId="179" applyNumberFormat="1" applyFont="1" applyBorder="1" applyAlignment="1" applyProtection="1">
      <alignment horizontal="left" indent="1"/>
    </xf>
    <xf numFmtId="49" fontId="16" fillId="37" borderId="6" xfId="179" applyNumberFormat="1" applyFont="1" applyFill="1" applyBorder="1" applyProtection="1"/>
    <xf numFmtId="49" fontId="16" fillId="37" borderId="33" xfId="179" applyNumberFormat="1" applyFont="1" applyFill="1" applyBorder="1" applyProtection="1"/>
    <xf numFmtId="49" fontId="16" fillId="37" borderId="17" xfId="179" applyNumberFormat="1" applyFont="1" applyFill="1" applyBorder="1" applyProtection="1"/>
    <xf numFmtId="49" fontId="12" fillId="0" borderId="33" xfId="179" applyNumberFormat="1" applyFont="1" applyBorder="1" applyAlignment="1" applyProtection="1">
      <alignment horizontal="left"/>
    </xf>
    <xf numFmtId="49" fontId="16" fillId="37" borderId="29" xfId="179" applyNumberFormat="1" applyFont="1" applyFill="1" applyBorder="1" applyProtection="1"/>
    <xf numFmtId="49" fontId="12" fillId="0" borderId="30" xfId="179" applyNumberFormat="1" applyFont="1" applyBorder="1"/>
    <xf numFmtId="49" fontId="13" fillId="0" borderId="33" xfId="179" applyNumberFormat="1" applyFont="1" applyBorder="1" applyAlignment="1">
      <alignment horizontal="left"/>
    </xf>
    <xf numFmtId="49" fontId="13" fillId="0" borderId="33" xfId="179" quotePrefix="1" applyNumberFormat="1" applyFont="1" applyBorder="1" applyAlignment="1">
      <alignment horizontal="left"/>
    </xf>
    <xf numFmtId="49" fontId="12" fillId="0" borderId="33" xfId="179" applyNumberFormat="1" applyFont="1" applyBorder="1" applyAlignment="1">
      <alignment horizontal="center"/>
    </xf>
    <xf numFmtId="0" fontId="16" fillId="37" borderId="29" xfId="179" applyFont="1" applyFill="1" applyBorder="1"/>
    <xf numFmtId="49" fontId="5" fillId="0" borderId="30" xfId="194" applyNumberFormat="1" applyFont="1" applyBorder="1" applyAlignment="1">
      <alignment horizontal="left"/>
    </xf>
    <xf numFmtId="49" fontId="12" fillId="0" borderId="29" xfId="179" applyNumberFormat="1" applyFont="1" applyBorder="1" applyAlignment="1">
      <alignment horizontal="center"/>
    </xf>
    <xf numFmtId="0" fontId="16" fillId="37" borderId="33" xfId="179" applyFont="1" applyFill="1" applyBorder="1"/>
    <xf numFmtId="49" fontId="13" fillId="0" borderId="33" xfId="179" applyNumberFormat="1" applyFont="1" applyBorder="1" applyAlignment="1">
      <alignment horizontal="center"/>
    </xf>
    <xf numFmtId="49" fontId="12" fillId="0" borderId="28" xfId="179" applyNumberFormat="1" applyFont="1" applyBorder="1" applyAlignment="1" applyProtection="1">
      <alignment horizontal="left"/>
    </xf>
    <xf numFmtId="0" fontId="16" fillId="37" borderId="27" xfId="179" applyFont="1" applyFill="1" applyBorder="1"/>
    <xf numFmtId="0" fontId="16" fillId="37" borderId="29" xfId="179" applyFont="1" applyFill="1" applyBorder="1" applyProtection="1"/>
    <xf numFmtId="49" fontId="12" fillId="0" borderId="0" xfId="179" applyNumberFormat="1" applyFont="1" applyBorder="1" applyAlignment="1" applyProtection="1">
      <alignment horizontal="left"/>
    </xf>
    <xf numFmtId="49" fontId="12" fillId="48" borderId="28" xfId="179" applyNumberFormat="1" applyFont="1" applyFill="1" applyBorder="1" applyAlignment="1" applyProtection="1">
      <alignment horizontal="center" vertical="center" wrapText="1"/>
    </xf>
    <xf numFmtId="49" fontId="12" fillId="48" borderId="2" xfId="179" applyNumberFormat="1" applyFont="1" applyFill="1" applyBorder="1" applyAlignment="1" applyProtection="1">
      <alignment horizontal="center" vertical="center" wrapText="1"/>
    </xf>
    <xf numFmtId="49" fontId="13" fillId="0" borderId="27" xfId="179" applyNumberFormat="1" applyFont="1" applyBorder="1" applyAlignment="1">
      <alignment horizontal="left"/>
    </xf>
    <xf numFmtId="49" fontId="5" fillId="37" borderId="29" xfId="194" applyNumberFormat="1" applyFont="1" applyFill="1" applyBorder="1" applyProtection="1"/>
    <xf numFmtId="49" fontId="5" fillId="0" borderId="0" xfId="193" applyNumberFormat="1" applyFont="1" applyProtection="1"/>
    <xf numFmtId="0" fontId="5" fillId="0" borderId="0" xfId="193" applyFont="1" applyBorder="1" applyProtection="1"/>
    <xf numFmtId="49" fontId="13" fillId="48" borderId="2" xfId="193" applyNumberFormat="1" applyFont="1" applyFill="1" applyBorder="1" applyAlignment="1" applyProtection="1">
      <alignment horizontal="center" vertical="center" wrapText="1"/>
    </xf>
    <xf numFmtId="49" fontId="13" fillId="48" borderId="28" xfId="193" applyNumberFormat="1" applyFont="1" applyFill="1" applyBorder="1" applyAlignment="1" applyProtection="1">
      <alignment horizontal="centerContinuous" vertical="center"/>
    </xf>
    <xf numFmtId="49" fontId="13" fillId="0" borderId="27" xfId="193" applyNumberFormat="1" applyFont="1" applyBorder="1" applyProtection="1"/>
    <xf numFmtId="0" fontId="5" fillId="0" borderId="0" xfId="193" applyFont="1" applyProtection="1"/>
    <xf numFmtId="49" fontId="13" fillId="0" borderId="0" xfId="193" applyNumberFormat="1" applyFont="1" applyProtection="1"/>
    <xf numFmtId="49" fontId="5" fillId="0" borderId="0" xfId="193" applyNumberFormat="1" applyFont="1" applyAlignment="1" applyProtection="1">
      <alignment horizontal="center" vertical="center"/>
    </xf>
    <xf numFmtId="49" fontId="7" fillId="0" borderId="0" xfId="179" applyNumberFormat="1" applyFont="1" applyProtection="1"/>
    <xf numFmtId="49" fontId="7" fillId="0" borderId="0" xfId="179" applyNumberFormat="1" applyFont="1" applyAlignment="1" applyProtection="1"/>
    <xf numFmtId="0" fontId="7" fillId="0" borderId="0" xfId="179" applyNumberFormat="1" applyFont="1" applyAlignment="1" applyProtection="1"/>
    <xf numFmtId="0" fontId="7" fillId="0" borderId="0" xfId="179" applyFont="1"/>
    <xf numFmtId="0" fontId="7" fillId="48" borderId="25" xfId="179" applyFont="1" applyFill="1" applyBorder="1" applyAlignment="1">
      <alignment horizontal="centerContinuous" vertical="center" wrapText="1"/>
    </xf>
    <xf numFmtId="1" fontId="7" fillId="48" borderId="34" xfId="179" applyNumberFormat="1" applyFont="1" applyFill="1" applyBorder="1" applyAlignment="1" applyProtection="1">
      <alignment horizontal="center" vertical="center" wrapText="1"/>
    </xf>
    <xf numFmtId="3" fontId="71" fillId="48" borderId="33" xfId="179" applyNumberFormat="1" applyFont="1" applyFill="1" applyBorder="1" applyAlignment="1" applyProtection="1">
      <alignment horizontal="centerContinuous" vertical="center" wrapText="1"/>
    </xf>
    <xf numFmtId="3" fontId="71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17" xfId="179" applyNumberFormat="1" applyFont="1" applyFill="1" applyBorder="1" applyAlignment="1" applyProtection="1">
      <alignment horizontal="centerContinuous" vertical="center" wrapText="1"/>
    </xf>
    <xf numFmtId="3" fontId="71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19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Border="1" applyProtection="1"/>
    <xf numFmtId="49" fontId="5" fillId="0" borderId="0" xfId="193" applyNumberFormat="1" applyFont="1" applyAlignment="1" applyProtection="1"/>
    <xf numFmtId="49" fontId="5" fillId="0" borderId="26" xfId="193" applyNumberFormat="1" applyFont="1" applyBorder="1" applyProtection="1"/>
    <xf numFmtId="3" fontId="5" fillId="0" borderId="26" xfId="193" applyNumberFormat="1" applyFont="1" applyBorder="1" applyProtection="1"/>
    <xf numFmtId="3" fontId="5" fillId="0" borderId="0" xfId="193" applyNumberFormat="1" applyFont="1" applyBorder="1" applyProtection="1"/>
    <xf numFmtId="0" fontId="5" fillId="0" borderId="0" xfId="193" applyFont="1" applyFill="1" applyBorder="1" applyProtection="1"/>
    <xf numFmtId="49" fontId="13" fillId="48" borderId="28" xfId="193" applyNumberFormat="1" applyFont="1" applyFill="1" applyBorder="1" applyAlignment="1" applyProtection="1">
      <alignment horizontal="centerContinuous" vertical="center" wrapText="1"/>
    </xf>
    <xf numFmtId="49" fontId="13" fillId="0" borderId="33" xfId="193" applyNumberFormat="1" applyFont="1" applyBorder="1" applyAlignment="1" applyProtection="1">
      <alignment horizontal="left"/>
    </xf>
    <xf numFmtId="49" fontId="13" fillId="0" borderId="29" xfId="193" applyNumberFormat="1" applyFont="1" applyBorder="1" applyAlignment="1" applyProtection="1">
      <alignment horizontal="left"/>
    </xf>
    <xf numFmtId="49" fontId="13" fillId="48" borderId="30" xfId="193" applyNumberFormat="1" applyFont="1" applyFill="1" applyBorder="1" applyAlignment="1" applyProtection="1">
      <alignment horizontal="centerContinuous" wrapText="1"/>
    </xf>
    <xf numFmtId="49" fontId="13" fillId="48" borderId="34" xfId="193" applyNumberFormat="1" applyFont="1" applyFill="1" applyBorder="1" applyAlignment="1" applyProtection="1">
      <alignment horizontal="centerContinuous" vertical="center" wrapText="1"/>
    </xf>
    <xf numFmtId="49" fontId="13" fillId="48" borderId="12" xfId="193" applyNumberFormat="1" applyFont="1" applyFill="1" applyBorder="1" applyAlignment="1" applyProtection="1">
      <alignment horizontal="center" wrapText="1"/>
    </xf>
    <xf numFmtId="49" fontId="13" fillId="48" borderId="27" xfId="193" applyNumberFormat="1" applyFont="1" applyFill="1" applyBorder="1" applyAlignment="1" applyProtection="1">
      <alignment horizontal="centerContinuous" vertical="top" wrapText="1"/>
    </xf>
    <xf numFmtId="49" fontId="13" fillId="48" borderId="29" xfId="193" applyNumberFormat="1" applyFont="1" applyFill="1" applyBorder="1" applyAlignment="1" applyProtection="1">
      <alignment horizontal="center" vertical="center" wrapText="1"/>
    </xf>
    <xf numFmtId="49" fontId="13" fillId="48" borderId="29" xfId="193" applyNumberFormat="1" applyFont="1" applyFill="1" applyBorder="1" applyAlignment="1" applyProtection="1">
      <alignment horizontal="center" vertical="top" wrapText="1"/>
    </xf>
    <xf numFmtId="49" fontId="13" fillId="0" borderId="12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</xf>
    <xf numFmtId="0" fontId="13" fillId="60" borderId="6" xfId="193" applyFont="1" applyFill="1" applyBorder="1" applyProtection="1"/>
    <xf numFmtId="49" fontId="13" fillId="0" borderId="29" xfId="193" applyNumberFormat="1" applyFont="1" applyBorder="1" applyAlignment="1" applyProtection="1">
      <alignment horizontal="center"/>
    </xf>
    <xf numFmtId="0" fontId="13" fillId="0" borderId="0" xfId="193" applyFont="1" applyProtection="1"/>
    <xf numFmtId="49" fontId="13" fillId="48" borderId="27" xfId="193" applyNumberFormat="1" applyFont="1" applyFill="1" applyBorder="1" applyAlignment="1" applyProtection="1">
      <alignment horizontal="center" vertical="center" wrapText="1"/>
    </xf>
    <xf numFmtId="49" fontId="13" fillId="0" borderId="27" xfId="193" applyNumberFormat="1" applyFont="1" applyBorder="1" applyAlignment="1" applyProtection="1">
      <alignment horizontal="left"/>
    </xf>
    <xf numFmtId="3" fontId="72" fillId="48" borderId="33" xfId="179" applyNumberFormat="1" applyFont="1" applyFill="1" applyBorder="1" applyAlignment="1" applyProtection="1">
      <alignment horizontal="centerContinuous" vertical="center" wrapText="1"/>
    </xf>
    <xf numFmtId="3" fontId="72" fillId="48" borderId="27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Alignment="1">
      <alignment horizontal="center"/>
    </xf>
    <xf numFmtId="49" fontId="7" fillId="48" borderId="28" xfId="179" applyNumberFormat="1" applyFont="1" applyFill="1" applyBorder="1" applyAlignment="1">
      <alignment horizontal="centerContinuous"/>
    </xf>
    <xf numFmtId="0" fontId="7" fillId="48" borderId="25" xfId="179" applyFont="1" applyFill="1" applyBorder="1" applyAlignment="1">
      <alignment horizontal="centerContinuous"/>
    </xf>
    <xf numFmtId="49" fontId="7" fillId="48" borderId="25" xfId="179" applyNumberFormat="1" applyFont="1" applyFill="1" applyBorder="1" applyAlignment="1">
      <alignment horizontal="centerContinuous"/>
    </xf>
    <xf numFmtId="49" fontId="7" fillId="48" borderId="34" xfId="179" applyNumberFormat="1" applyFont="1" applyFill="1" applyBorder="1" applyAlignment="1">
      <alignment horizontal="centerContinuous"/>
    </xf>
    <xf numFmtId="49" fontId="7" fillId="0" borderId="0" xfId="179" applyNumberFormat="1" applyFont="1"/>
    <xf numFmtId="49" fontId="7" fillId="48" borderId="2" xfId="179" applyNumberFormat="1" applyFont="1" applyFill="1" applyBorder="1" applyAlignment="1">
      <alignment horizontal="center" vertical="center"/>
    </xf>
    <xf numFmtId="1" fontId="2" fillId="48" borderId="34" xfId="179" applyNumberFormat="1" applyFont="1" applyFill="1" applyBorder="1" applyAlignment="1" applyProtection="1">
      <alignment horizontal="center" vertical="center" wrapText="1"/>
    </xf>
    <xf numFmtId="49" fontId="7" fillId="0" borderId="30" xfId="179" applyNumberFormat="1" applyFont="1" applyBorder="1"/>
    <xf numFmtId="49" fontId="7" fillId="0" borderId="33" xfId="179" applyNumberFormat="1" applyFont="1" applyBorder="1"/>
    <xf numFmtId="0" fontId="16" fillId="37" borderId="17" xfId="179" applyFont="1" applyFill="1" applyBorder="1" applyProtection="1"/>
    <xf numFmtId="49" fontId="7" fillId="0" borderId="33" xfId="179" applyNumberFormat="1" applyFont="1" applyBorder="1" applyAlignment="1">
      <alignment horizontal="left" indent="1"/>
    </xf>
    <xf numFmtId="49" fontId="7" fillId="0" borderId="29" xfId="179" applyNumberFormat="1" applyFont="1" applyBorder="1"/>
    <xf numFmtId="0" fontId="7" fillId="0" borderId="0" xfId="179" applyFont="1" applyBorder="1" applyProtection="1"/>
    <xf numFmtId="49" fontId="7" fillId="0" borderId="26" xfId="179" applyNumberFormat="1" applyFont="1" applyBorder="1" applyProtection="1"/>
    <xf numFmtId="3" fontId="7" fillId="0" borderId="26" xfId="179" applyNumberFormat="1" applyFont="1" applyBorder="1" applyProtection="1"/>
    <xf numFmtId="3" fontId="7" fillId="0" borderId="0" xfId="179" applyNumberFormat="1" applyFont="1" applyBorder="1" applyProtection="1"/>
    <xf numFmtId="0" fontId="7" fillId="0" borderId="0" xfId="179" applyFont="1" applyFill="1" applyBorder="1" applyProtection="1"/>
    <xf numFmtId="49" fontId="7" fillId="48" borderId="28" xfId="179" applyNumberFormat="1" applyFont="1" applyFill="1" applyBorder="1" applyAlignment="1">
      <alignment horizontal="left" indent="15"/>
    </xf>
    <xf numFmtId="49" fontId="7" fillId="48" borderId="28" xfId="179" applyNumberFormat="1" applyFont="1" applyFill="1" applyBorder="1" applyAlignment="1">
      <alignment horizontal="center" vertical="center"/>
    </xf>
    <xf numFmtId="49" fontId="7" fillId="48" borderId="25" xfId="179" applyNumberFormat="1" applyFont="1" applyFill="1" applyBorder="1" applyAlignment="1">
      <alignment horizontal="left"/>
    </xf>
    <xf numFmtId="49" fontId="7" fillId="48" borderId="25" xfId="179" applyNumberFormat="1" applyFont="1" applyFill="1" applyBorder="1" applyAlignment="1">
      <alignment horizontal="right"/>
    </xf>
    <xf numFmtId="49" fontId="7" fillId="48" borderId="25" xfId="179" applyNumberFormat="1" applyFont="1" applyFill="1" applyBorder="1" applyAlignment="1"/>
    <xf numFmtId="49" fontId="7" fillId="48" borderId="34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right" vertical="center"/>
    </xf>
    <xf numFmtId="0" fontId="7" fillId="48" borderId="34" xfId="179" applyFont="1" applyFill="1" applyBorder="1" applyAlignment="1">
      <alignment horizontal="centerContinuous"/>
    </xf>
    <xf numFmtId="49" fontId="7" fillId="48" borderId="2" xfId="179" applyNumberFormat="1" applyFont="1" applyFill="1" applyBorder="1" applyAlignment="1">
      <alignment horizontal="center" wrapText="1"/>
    </xf>
    <xf numFmtId="49" fontId="7" fillId="0" borderId="33" xfId="179" applyNumberFormat="1" applyFont="1" applyBorder="1" applyAlignment="1">
      <alignment horizontal="left"/>
    </xf>
    <xf numFmtId="0" fontId="7" fillId="37" borderId="0" xfId="179" applyFont="1" applyFill="1" applyBorder="1"/>
    <xf numFmtId="0" fontId="7" fillId="37" borderId="17" xfId="179" applyFont="1" applyFill="1" applyBorder="1"/>
    <xf numFmtId="49" fontId="7" fillId="0" borderId="27" xfId="179" applyNumberFormat="1" applyFont="1" applyBorder="1"/>
    <xf numFmtId="0" fontId="16" fillId="37" borderId="19" xfId="179" applyFont="1" applyFill="1" applyBorder="1" applyProtection="1"/>
    <xf numFmtId="0" fontId="7" fillId="37" borderId="26" xfId="179" applyFont="1" applyFill="1" applyBorder="1"/>
    <xf numFmtId="0" fontId="7" fillId="37" borderId="19" xfId="179" applyFont="1" applyFill="1" applyBorder="1"/>
    <xf numFmtId="49" fontId="7" fillId="48" borderId="28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left" indent="1"/>
    </xf>
    <xf numFmtId="49" fontId="7" fillId="37" borderId="12" xfId="179" applyNumberFormat="1" applyFont="1" applyFill="1" applyBorder="1" applyAlignment="1">
      <alignment horizontal="centerContinuous"/>
    </xf>
    <xf numFmtId="49" fontId="7" fillId="37" borderId="6" xfId="179" applyNumberFormat="1" applyFont="1" applyFill="1" applyBorder="1"/>
    <xf numFmtId="49" fontId="7" fillId="0" borderId="0" xfId="179" applyNumberFormat="1" applyFont="1" applyAlignment="1">
      <alignment horizontal="center" vertical="center"/>
    </xf>
    <xf numFmtId="0" fontId="7" fillId="37" borderId="6" xfId="179" applyFont="1" applyFill="1" applyBorder="1"/>
    <xf numFmtId="0" fontId="7" fillId="37" borderId="29" xfId="179" applyFont="1" applyFill="1" applyBorder="1"/>
    <xf numFmtId="3" fontId="63" fillId="48" borderId="0" xfId="179" applyNumberFormat="1" applyFont="1" applyFill="1" applyBorder="1" applyAlignment="1" applyProtection="1">
      <alignment horizontal="centerContinuous" vertical="center" wrapText="1"/>
    </xf>
    <xf numFmtId="3" fontId="63" fillId="48" borderId="17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Protection="1"/>
    <xf numFmtId="3" fontId="72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19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Border="1" applyProtection="1"/>
    <xf numFmtId="49" fontId="7" fillId="48" borderId="28" xfId="179" applyNumberFormat="1" applyFont="1" applyFill="1" applyBorder="1" applyAlignment="1">
      <alignment horizontal="centerContinuous" vertical="center"/>
    </xf>
    <xf numFmtId="0" fontId="7" fillId="48" borderId="25" xfId="179" applyFont="1" applyFill="1" applyBorder="1" applyAlignment="1">
      <alignment horizontal="centerContinuous" vertical="center"/>
    </xf>
    <xf numFmtId="49" fontId="7" fillId="48" borderId="25" xfId="179" applyNumberFormat="1" applyFont="1" applyFill="1" applyBorder="1" applyAlignment="1">
      <alignment horizontal="centerContinuous" vertical="center"/>
    </xf>
    <xf numFmtId="49" fontId="7" fillId="48" borderId="34" xfId="179" applyNumberFormat="1" applyFont="1" applyFill="1" applyBorder="1" applyAlignment="1">
      <alignment horizontal="centerContinuous" vertical="center"/>
    </xf>
    <xf numFmtId="49" fontId="7" fillId="0" borderId="25" xfId="179" applyNumberFormat="1" applyFont="1" applyBorder="1" applyProtection="1"/>
    <xf numFmtId="3" fontId="7" fillId="0" borderId="25" xfId="179" applyNumberFormat="1" applyFont="1" applyBorder="1" applyProtection="1"/>
    <xf numFmtId="0" fontId="7" fillId="0" borderId="25" xfId="179" applyFont="1" applyFill="1" applyBorder="1" applyProtection="1"/>
    <xf numFmtId="49" fontId="7" fillId="0" borderId="33" xfId="179" applyNumberFormat="1" applyFont="1" applyBorder="1" applyAlignment="1">
      <alignment vertical="center" wrapText="1"/>
    </xf>
    <xf numFmtId="49" fontId="7" fillId="0" borderId="12" xfId="179" applyNumberFormat="1" applyFont="1" applyBorder="1"/>
    <xf numFmtId="49" fontId="7" fillId="0" borderId="6" xfId="179" applyNumberFormat="1" applyFont="1" applyBorder="1"/>
    <xf numFmtId="49" fontId="7" fillId="0" borderId="6" xfId="179" applyNumberFormat="1" applyFont="1" applyBorder="1" applyAlignment="1">
      <alignment horizontal="left" indent="1"/>
    </xf>
    <xf numFmtId="49" fontId="7" fillId="0" borderId="0" xfId="179" applyNumberFormat="1" applyFont="1" applyAlignment="1">
      <alignment vertical="center"/>
    </xf>
    <xf numFmtId="49" fontId="7" fillId="0" borderId="6" xfId="179" applyNumberFormat="1" applyFont="1" applyBorder="1" applyAlignment="1">
      <alignment horizontal="left"/>
    </xf>
    <xf numFmtId="49" fontId="7" fillId="0" borderId="27" xfId="179" applyNumberFormat="1" applyFont="1" applyBorder="1" applyAlignment="1">
      <alignment horizontal="left"/>
    </xf>
    <xf numFmtId="3" fontId="7" fillId="0" borderId="31" xfId="179" applyNumberFormat="1" applyFont="1" applyBorder="1" applyProtection="1"/>
    <xf numFmtId="49" fontId="7" fillId="0" borderId="33" xfId="179" applyNumberFormat="1" applyFont="1" applyBorder="1" applyAlignment="1">
      <alignment horizontal="center" vertical="center"/>
    </xf>
    <xf numFmtId="3" fontId="16" fillId="1" borderId="6" xfId="179" applyNumberFormat="1" applyFont="1" applyFill="1" applyBorder="1" applyProtection="1"/>
    <xf numFmtId="49" fontId="7" fillId="0" borderId="33" xfId="179" applyNumberFormat="1" applyFont="1" applyFill="1" applyBorder="1"/>
    <xf numFmtId="49" fontId="20" fillId="0" borderId="0" xfId="179" applyNumberFormat="1" applyFont="1" applyProtection="1"/>
    <xf numFmtId="3" fontId="71" fillId="48" borderId="27" xfId="179" applyNumberFormat="1" applyFont="1" applyFill="1" applyBorder="1" applyAlignment="1" applyProtection="1">
      <alignment horizontal="centerContinuous" vertical="center" wrapText="1"/>
    </xf>
    <xf numFmtId="49" fontId="20" fillId="0" borderId="0" xfId="179" applyNumberFormat="1" applyFont="1" applyAlignment="1" applyProtection="1"/>
    <xf numFmtId="0" fontId="20" fillId="0" borderId="0" xfId="179" applyNumberFormat="1" applyFont="1" applyAlignment="1" applyProtection="1"/>
    <xf numFmtId="0" fontId="65" fillId="0" borderId="0" xfId="179" applyFont="1"/>
    <xf numFmtId="0" fontId="65" fillId="0" borderId="0" xfId="179" applyFont="1" applyBorder="1"/>
    <xf numFmtId="49" fontId="7" fillId="0" borderId="33" xfId="179" applyNumberFormat="1" applyFont="1" applyBorder="1" applyAlignment="1"/>
    <xf numFmtId="49" fontId="65" fillId="0" borderId="0" xfId="179" applyNumberFormat="1" applyFont="1"/>
    <xf numFmtId="49" fontId="7" fillId="48" borderId="28" xfId="179" applyNumberFormat="1" applyFont="1" applyFill="1" applyBorder="1" applyAlignment="1">
      <alignment horizontal="centerContinuous" vertical="center" wrapText="1"/>
    </xf>
    <xf numFmtId="49" fontId="7" fillId="48" borderId="25" xfId="179" applyNumberFormat="1" applyFont="1" applyFill="1" applyBorder="1" applyAlignment="1">
      <alignment horizontal="centerContinuous" vertical="center" wrapText="1"/>
    </xf>
    <xf numFmtId="49" fontId="7" fillId="48" borderId="34" xfId="179" applyNumberFormat="1" applyFont="1" applyFill="1" applyBorder="1" applyAlignment="1">
      <alignment horizontal="centerContinuous" vertical="center" wrapText="1"/>
    </xf>
    <xf numFmtId="49" fontId="7" fillId="0" borderId="29" xfId="179" applyNumberFormat="1" applyFont="1" applyBorder="1" applyAlignment="1">
      <alignment horizontal="left"/>
    </xf>
    <xf numFmtId="49" fontId="65" fillId="0" borderId="0" xfId="179" applyNumberFormat="1" applyFont="1" applyAlignment="1">
      <alignment horizontal="center" vertical="center"/>
    </xf>
    <xf numFmtId="0" fontId="71" fillId="0" borderId="0" xfId="179" applyFont="1"/>
    <xf numFmtId="49" fontId="71" fillId="0" borderId="0" xfId="179" applyNumberFormat="1" applyFont="1" applyAlignment="1">
      <alignment horizontal="center" vertical="center"/>
    </xf>
    <xf numFmtId="49" fontId="65" fillId="0" borderId="0" xfId="192" applyNumberFormat="1" applyFont="1" applyProtection="1"/>
    <xf numFmtId="0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19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 wrapText="1"/>
    </xf>
    <xf numFmtId="49" fontId="65" fillId="48" borderId="26" xfId="192" applyNumberFormat="1" applyFont="1" applyFill="1" applyBorder="1" applyAlignment="1" applyProtection="1">
      <alignment horizontal="centerContinuous" vertical="center" wrapText="1"/>
    </xf>
    <xf numFmtId="49" fontId="65" fillId="48" borderId="19" xfId="192" applyNumberFormat="1" applyFont="1" applyFill="1" applyBorder="1" applyAlignment="1" applyProtection="1">
      <alignment horizontal="centerContinuous" vertical="center" wrapText="1"/>
    </xf>
    <xf numFmtId="49" fontId="7" fillId="48" borderId="2" xfId="192" applyNumberFormat="1" applyFont="1" applyFill="1" applyBorder="1" applyAlignment="1" applyProtection="1">
      <alignment horizontal="center" vertical="center" wrapText="1"/>
    </xf>
    <xf numFmtId="49" fontId="7" fillId="48" borderId="34" xfId="192" applyNumberFormat="1" applyFont="1" applyFill="1" applyBorder="1" applyAlignment="1" applyProtection="1">
      <alignment horizontal="center" vertical="center" wrapText="1"/>
    </xf>
    <xf numFmtId="49" fontId="7" fillId="48" borderId="6" xfId="192" applyNumberFormat="1" applyFont="1" applyFill="1" applyBorder="1" applyAlignment="1" applyProtection="1">
      <alignment horizontal="center" vertical="center" wrapText="1"/>
    </xf>
    <xf numFmtId="49" fontId="7" fillId="48" borderId="29" xfId="192" applyNumberFormat="1" applyFont="1" applyFill="1" applyBorder="1" applyAlignment="1" applyProtection="1">
      <alignment horizontal="center" vertical="center" wrapText="1"/>
    </xf>
    <xf numFmtId="49" fontId="65" fillId="0" borderId="0" xfId="192" applyNumberFormat="1" applyFont="1" applyAlignment="1" applyProtection="1">
      <alignment horizontal="center" vertical="center" wrapText="1"/>
    </xf>
    <xf numFmtId="3" fontId="73" fillId="48" borderId="26" xfId="179" applyNumberFormat="1" applyFont="1" applyFill="1" applyBorder="1" applyAlignment="1" applyProtection="1">
      <alignment horizontal="right" vertical="center" wrapText="1"/>
    </xf>
    <xf numFmtId="0" fontId="65" fillId="48" borderId="29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Continuous" vertical="center" wrapText="1"/>
    </xf>
    <xf numFmtId="0" fontId="65" fillId="0" borderId="0" xfId="192" applyFont="1" applyAlignment="1" applyProtection="1">
      <alignment vertical="center" wrapText="1"/>
    </xf>
    <xf numFmtId="0" fontId="65" fillId="0" borderId="0" xfId="192" applyFont="1" applyProtection="1"/>
    <xf numFmtId="49" fontId="7" fillId="0" borderId="30" xfId="192" applyNumberFormat="1" applyFont="1" applyBorder="1" applyAlignment="1" applyProtection="1">
      <alignment horizontal="left"/>
    </xf>
    <xf numFmtId="49" fontId="7" fillId="0" borderId="27" xfId="192" applyNumberFormat="1" applyFont="1" applyBorder="1" applyAlignment="1" applyProtection="1">
      <alignment horizontal="left"/>
    </xf>
    <xf numFmtId="49" fontId="7" fillId="0" borderId="33" xfId="192" applyNumberFormat="1" applyFont="1" applyBorder="1" applyAlignment="1" applyProtection="1">
      <alignment horizontal="left"/>
    </xf>
    <xf numFmtId="49" fontId="7" fillId="0" borderId="29" xfId="192" applyNumberFormat="1" applyFont="1" applyBorder="1" applyAlignment="1" applyProtection="1">
      <alignment horizontal="left"/>
    </xf>
    <xf numFmtId="49" fontId="65" fillId="0" borderId="0" xfId="192" applyNumberFormat="1" applyFont="1" applyAlignment="1" applyProtection="1">
      <alignment horizontal="center" vertical="center"/>
    </xf>
    <xf numFmtId="3" fontId="78" fillId="61" borderId="2" xfId="0" applyNumberFormat="1" applyFont="1" applyFill="1" applyBorder="1" applyAlignment="1" applyProtection="1">
      <alignment horizontal="centerContinuous" vertical="center" wrapText="1"/>
    </xf>
    <xf numFmtId="49" fontId="7" fillId="48" borderId="28" xfId="192" applyNumberFormat="1" applyFont="1" applyFill="1" applyBorder="1" applyAlignment="1" applyProtection="1">
      <alignment horizontal="centerContinuous" vertical="center" wrapText="1"/>
    </xf>
    <xf numFmtId="49" fontId="7" fillId="48" borderId="34" xfId="192" applyNumberFormat="1" applyFont="1" applyFill="1" applyBorder="1" applyAlignment="1" applyProtection="1">
      <alignment horizontal="centerContinuous" vertical="center" wrapText="1"/>
    </xf>
    <xf numFmtId="49" fontId="7" fillId="48" borderId="25" xfId="192" applyNumberFormat="1" applyFont="1" applyFill="1" applyBorder="1" applyAlignment="1" applyProtection="1">
      <alignment horizontal="centerContinuous" vertical="center" wrapText="1"/>
    </xf>
    <xf numFmtId="49" fontId="7" fillId="48" borderId="12" xfId="192" applyNumberFormat="1" applyFont="1" applyFill="1" applyBorder="1" applyAlignment="1" applyProtection="1">
      <alignment horizontal="centerContinuous" vertical="center" wrapText="1"/>
    </xf>
    <xf numFmtId="49" fontId="65" fillId="0" borderId="0" xfId="192" applyNumberFormat="1" applyFont="1" applyAlignment="1" applyProtection="1">
      <alignment vertical="center" wrapText="1"/>
    </xf>
    <xf numFmtId="49" fontId="7" fillId="48" borderId="0" xfId="192" applyNumberFormat="1" applyFont="1" applyFill="1" applyBorder="1" applyAlignment="1" applyProtection="1">
      <alignment horizontal="center" vertical="center"/>
    </xf>
    <xf numFmtId="0" fontId="83" fillId="0" borderId="0" xfId="306"/>
    <xf numFmtId="0" fontId="2" fillId="0" borderId="0" xfId="0" applyFont="1"/>
    <xf numFmtId="49" fontId="7" fillId="48" borderId="28" xfId="179" applyNumberFormat="1" applyFont="1" applyFill="1" applyBorder="1" applyAlignment="1">
      <alignment horizontal="center"/>
    </xf>
    <xf numFmtId="3" fontId="66" fillId="48" borderId="34" xfId="0" applyNumberFormat="1" applyFont="1" applyFill="1" applyBorder="1" applyAlignment="1" applyProtection="1">
      <alignment horizontal="centerContinuous" vertical="center"/>
    </xf>
    <xf numFmtId="3" fontId="15" fillId="0" borderId="2" xfId="0" applyNumberFormat="1" applyFont="1" applyFill="1" applyBorder="1" applyAlignment="1" applyProtection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/>
    <xf numFmtId="168" fontId="5" fillId="0" borderId="6" xfId="160" applyBorder="1">
      <alignment horizontal="center" vertical="center" wrapText="1"/>
    </xf>
    <xf numFmtId="168" fontId="5" fillId="0" borderId="30" xfId="160" applyBorder="1">
      <alignment horizontal="center" vertical="center" wrapText="1"/>
    </xf>
    <xf numFmtId="168" fontId="5" fillId="0" borderId="33" xfId="160" applyBorder="1">
      <alignment horizontal="center" vertical="center" wrapText="1"/>
    </xf>
    <xf numFmtId="49" fontId="66" fillId="48" borderId="28" xfId="0" applyNumberFormat="1" applyFont="1" applyFill="1" applyBorder="1" applyAlignment="1">
      <alignment horizontal="centerContinuous" vertical="center" wrapText="1"/>
    </xf>
    <xf numFmtId="3" fontId="66" fillId="48" borderId="28" xfId="0" applyNumberFormat="1" applyFont="1" applyFill="1" applyBorder="1" applyAlignment="1" applyProtection="1">
      <alignment horizontal="centerContinuous" vertical="center" wrapText="1"/>
    </xf>
    <xf numFmtId="3" fontId="66" fillId="48" borderId="32" xfId="0" applyNumberFormat="1" applyFont="1" applyFill="1" applyBorder="1" applyAlignment="1" applyProtection="1">
      <alignment horizontal="center" vertical="center"/>
    </xf>
    <xf numFmtId="3" fontId="66" fillId="48" borderId="25" xfId="0" applyNumberFormat="1" applyFont="1" applyFill="1" applyBorder="1" applyAlignment="1" applyProtection="1">
      <alignment horizontal="center" vertical="center"/>
    </xf>
    <xf numFmtId="3" fontId="68" fillId="48" borderId="34" xfId="0" applyNumberFormat="1" applyFont="1" applyFill="1" applyBorder="1" applyAlignment="1" applyProtection="1">
      <alignment horizontal="center" vertical="center"/>
    </xf>
    <xf numFmtId="3" fontId="14" fillId="0" borderId="6" xfId="179" applyNumberFormat="1" applyFont="1" applyFill="1" applyBorder="1" applyAlignment="1" applyProtection="1">
      <alignment horizontal="center" vertical="center"/>
    </xf>
    <xf numFmtId="168" fontId="5" fillId="0" borderId="6" xfId="160" applyBorder="1" applyAlignment="1">
      <alignment horizontal="center" vertical="center" wrapText="1"/>
    </xf>
    <xf numFmtId="168" fontId="5" fillId="35" borderId="33" xfId="160" applyFill="1" applyBorder="1" applyAlignment="1">
      <alignment horizontal="center" vertical="center" wrapText="1"/>
    </xf>
    <xf numFmtId="168" fontId="5" fillId="0" borderId="30" xfId="160" applyBorder="1" applyAlignment="1">
      <alignment horizontal="center" vertical="center" wrapText="1"/>
    </xf>
    <xf numFmtId="168" fontId="5" fillId="0" borderId="6" xfId="160" quotePrefix="1" applyBorder="1" applyAlignment="1">
      <alignment horizontal="center" vertical="center" wrapText="1"/>
    </xf>
    <xf numFmtId="168" fontId="5" fillId="0" borderId="33" xfId="160" quotePrefix="1" applyBorder="1" applyAlignment="1">
      <alignment horizontal="center" vertical="center" wrapText="1"/>
    </xf>
    <xf numFmtId="168" fontId="5" fillId="0" borderId="33" xfId="160" applyBorder="1" applyAlignment="1">
      <alignment horizontal="center" vertical="center" wrapText="1"/>
    </xf>
    <xf numFmtId="168" fontId="5" fillId="35" borderId="27" xfId="160" applyFill="1" applyBorder="1" applyAlignment="1">
      <alignment horizontal="center" vertical="center" wrapText="1"/>
    </xf>
    <xf numFmtId="0" fontId="5" fillId="0" borderId="0" xfId="179" applyNumberFormat="1" applyFont="1" applyAlignment="1" applyProtection="1">
      <alignment horizontal="center"/>
    </xf>
    <xf numFmtId="3" fontId="15" fillId="0" borderId="2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5" fillId="0" borderId="0" xfId="179" applyNumberFormat="1" applyFont="1" applyAlignment="1" applyProtection="1">
      <alignment horizontal="center"/>
      <protection locked="0"/>
    </xf>
    <xf numFmtId="49" fontId="7" fillId="0" borderId="0" xfId="179" applyNumberFormat="1" applyAlignment="1">
      <alignment horizontal="center"/>
    </xf>
    <xf numFmtId="49" fontId="12" fillId="35" borderId="30" xfId="179" applyNumberFormat="1" applyFont="1" applyFill="1" applyBorder="1" applyAlignment="1">
      <alignment horizontal="left" vertical="center"/>
    </xf>
    <xf numFmtId="168" fontId="5" fillId="0" borderId="29" xfId="160" applyBorder="1">
      <alignment horizontal="center" vertical="center" wrapText="1"/>
    </xf>
    <xf numFmtId="168" fontId="5" fillId="0" borderId="0" xfId="160" applyBorder="1" applyProtection="1">
      <alignment horizontal="center" vertical="center" wrapText="1"/>
    </xf>
    <xf numFmtId="168" fontId="5" fillId="35" borderId="34" xfId="160" applyFill="1" applyBorder="1">
      <alignment horizontal="center" vertical="center" wrapText="1"/>
    </xf>
    <xf numFmtId="168" fontId="5" fillId="0" borderId="12" xfId="160" applyBorder="1">
      <alignment horizontal="center" vertical="center" wrapText="1"/>
    </xf>
    <xf numFmtId="168" fontId="5" fillId="0" borderId="0" xfId="160" applyBorder="1">
      <alignment horizontal="center" vertical="center" wrapText="1"/>
    </xf>
    <xf numFmtId="168" fontId="5" fillId="0" borderId="2" xfId="160" applyBorder="1">
      <alignment horizontal="center" vertical="center" wrapText="1"/>
    </xf>
    <xf numFmtId="0" fontId="15" fillId="0" borderId="27" xfId="179" applyNumberFormat="1" applyFont="1" applyBorder="1" applyAlignment="1" applyProtection="1">
      <alignment horizontal="center"/>
    </xf>
    <xf numFmtId="168" fontId="5" fillId="0" borderId="27" xfId="160" quotePrefix="1" applyBorder="1">
      <alignment horizontal="center" vertical="center" wrapText="1"/>
    </xf>
    <xf numFmtId="49" fontId="13" fillId="0" borderId="33" xfId="179" applyNumberFormat="1" applyFont="1" applyBorder="1" applyAlignment="1">
      <alignment horizontal="center" vertical="center"/>
    </xf>
    <xf numFmtId="49" fontId="13" fillId="0" borderId="27" xfId="17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6" fillId="61" borderId="0" xfId="0" applyFont="1" applyFill="1"/>
    <xf numFmtId="0" fontId="63" fillId="65" borderId="37" xfId="0" applyFont="1" applyFill="1" applyBorder="1" applyAlignment="1" applyProtection="1">
      <alignment horizontal="center" vertical="center"/>
      <protection locked="0"/>
    </xf>
    <xf numFmtId="14" fontId="72" fillId="66" borderId="37" xfId="0" applyNumberFormat="1" applyFont="1" applyFill="1" applyBorder="1" applyAlignment="1">
      <alignment horizontal="center" vertical="center"/>
    </xf>
    <xf numFmtId="0" fontId="88" fillId="0" borderId="0" xfId="0" applyFont="1"/>
    <xf numFmtId="0" fontId="72" fillId="67" borderId="3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centerContinuous" vertical="center" wrapText="1"/>
    </xf>
    <xf numFmtId="0" fontId="89" fillId="0" borderId="0" xfId="0" applyFont="1"/>
    <xf numFmtId="0" fontId="5" fillId="0" borderId="0" xfId="0" applyFont="1"/>
    <xf numFmtId="3" fontId="66" fillId="0" borderId="0" xfId="179" applyNumberFormat="1" applyFont="1" applyAlignment="1" applyProtection="1">
      <alignment horizontal="right"/>
      <protection locked="0"/>
    </xf>
    <xf numFmtId="3" fontId="91" fillId="0" borderId="0" xfId="179" applyNumberFormat="1" applyFont="1" applyAlignment="1" applyProtection="1">
      <alignment horizontal="center" wrapText="1"/>
    </xf>
    <xf numFmtId="49" fontId="92" fillId="0" borderId="0" xfId="179" applyNumberFormat="1" applyFont="1" applyProtection="1"/>
    <xf numFmtId="49" fontId="65" fillId="0" borderId="0" xfId="179" applyNumberFormat="1" applyFont="1" applyAlignment="1">
      <alignment horizontal="right"/>
    </xf>
    <xf numFmtId="49" fontId="92" fillId="0" borderId="0" xfId="179" applyNumberFormat="1" applyFont="1" applyAlignment="1">
      <alignment horizontal="center" wrapText="1"/>
    </xf>
    <xf numFmtId="0" fontId="89" fillId="0" borderId="25" xfId="0" applyFont="1" applyBorder="1"/>
    <xf numFmtId="49" fontId="92" fillId="0" borderId="0" xfId="179" applyNumberFormat="1" applyFont="1" applyBorder="1" applyAlignment="1" applyProtection="1">
      <alignment horizontal="right" vertical="center"/>
    </xf>
    <xf numFmtId="49" fontId="92" fillId="0" borderId="25" xfId="179" applyNumberFormat="1" applyFont="1" applyBorder="1" applyAlignment="1" applyProtection="1">
      <alignment horizontal="right" vertical="center"/>
    </xf>
    <xf numFmtId="3" fontId="72" fillId="48" borderId="30" xfId="179" applyNumberFormat="1" applyFont="1" applyFill="1" applyBorder="1" applyAlignment="1" applyProtection="1">
      <alignment horizontal="centerContinuous" vertical="center" wrapText="1"/>
    </xf>
    <xf numFmtId="3" fontId="63" fillId="48" borderId="31" xfId="179" applyNumberFormat="1" applyFont="1" applyFill="1" applyBorder="1" applyAlignment="1" applyProtection="1">
      <alignment horizontal="centerContinuous" vertical="center" wrapText="1"/>
    </xf>
    <xf numFmtId="3" fontId="63" fillId="48" borderId="32" xfId="179" applyNumberFormat="1" applyFont="1" applyFill="1" applyBorder="1" applyAlignment="1" applyProtection="1">
      <alignment horizontal="centerContinuous" vertical="center" wrapText="1"/>
    </xf>
    <xf numFmtId="0" fontId="89" fillId="0" borderId="25" xfId="0" applyFont="1" applyBorder="1" applyAlignment="1">
      <alignment vertical="center"/>
    </xf>
    <xf numFmtId="49" fontId="92" fillId="0" borderId="31" xfId="179" applyNumberFormat="1" applyFont="1" applyBorder="1" applyAlignment="1" applyProtection="1">
      <alignment horizontal="right" vertical="center"/>
    </xf>
    <xf numFmtId="0" fontId="89" fillId="0" borderId="31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49" fontId="88" fillId="0" borderId="0" xfId="0" applyNumberFormat="1" applyFont="1"/>
    <xf numFmtId="0" fontId="89" fillId="0" borderId="25" xfId="0" applyFont="1" applyBorder="1" applyProtection="1"/>
    <xf numFmtId="49" fontId="93" fillId="0" borderId="0" xfId="0" applyNumberFormat="1" applyFont="1"/>
    <xf numFmtId="0" fontId="2" fillId="0" borderId="0" xfId="0" applyFont="1" applyAlignment="1">
      <alignment horizontal="right"/>
    </xf>
    <xf numFmtId="0" fontId="5" fillId="37" borderId="29" xfId="193" applyFont="1" applyFill="1" applyBorder="1" applyProtection="1"/>
    <xf numFmtId="0" fontId="72" fillId="65" borderId="0" xfId="0" applyFont="1" applyFill="1" applyAlignment="1" applyProtection="1">
      <alignment horizontal="center" vertical="center"/>
      <protection locked="0"/>
    </xf>
    <xf numFmtId="0" fontId="86" fillId="0" borderId="0" xfId="0" applyFont="1" applyAlignment="1">
      <alignment horizontal="left"/>
    </xf>
    <xf numFmtId="3" fontId="15" fillId="37" borderId="6" xfId="179" applyNumberFormat="1" applyFont="1" applyFill="1" applyBorder="1" applyAlignment="1" applyProtection="1">
      <alignment vertical="center" wrapText="1"/>
    </xf>
    <xf numFmtId="0" fontId="76" fillId="0" borderId="0" xfId="307" applyFont="1" applyBorder="1" applyAlignment="1">
      <alignment wrapText="1"/>
    </xf>
    <xf numFmtId="0" fontId="79" fillId="0" borderId="0" xfId="307" applyFont="1" applyFill="1" applyBorder="1" applyAlignment="1">
      <alignment wrapText="1"/>
    </xf>
    <xf numFmtId="0" fontId="79" fillId="0" borderId="0" xfId="307" applyFont="1" applyBorder="1" applyAlignment="1">
      <alignment horizontal="center" vertical="center" wrapText="1"/>
    </xf>
    <xf numFmtId="0" fontId="79" fillId="61" borderId="0" xfId="307" applyFont="1" applyFill="1" applyBorder="1" applyAlignment="1">
      <alignment horizontal="center" vertical="center" wrapText="1"/>
    </xf>
    <xf numFmtId="0" fontId="79" fillId="0" borderId="0" xfId="307" applyFont="1" applyBorder="1" applyAlignment="1">
      <alignment wrapText="1"/>
    </xf>
    <xf numFmtId="0" fontId="80" fillId="0" borderId="0" xfId="307" applyFont="1" applyBorder="1" applyAlignment="1">
      <alignment wrapText="1"/>
    </xf>
    <xf numFmtId="0" fontId="79" fillId="61" borderId="0" xfId="307" applyFont="1" applyFill="1" applyBorder="1" applyAlignment="1">
      <alignment wrapText="1"/>
    </xf>
    <xf numFmtId="0" fontId="77" fillId="69" borderId="0" xfId="307" applyFont="1" applyFill="1" applyBorder="1" applyAlignment="1">
      <alignment horizontal="left" vertical="center"/>
    </xf>
    <xf numFmtId="0" fontId="81" fillId="0" borderId="35" xfId="307" applyFont="1" applyFill="1" applyBorder="1" applyAlignment="1">
      <alignment horizontal="center" vertical="center" wrapText="1"/>
    </xf>
    <xf numFmtId="0" fontId="78" fillId="63" borderId="2" xfId="307" applyFont="1" applyFill="1" applyBorder="1" applyAlignment="1">
      <alignment horizontal="center" vertical="center" wrapText="1"/>
    </xf>
    <xf numFmtId="188" fontId="79" fillId="61" borderId="2" xfId="307" applyNumberFormat="1" applyFont="1" applyFill="1" applyBorder="1" applyAlignment="1">
      <alignment horizontal="center" vertical="center"/>
    </xf>
    <xf numFmtId="3" fontId="78" fillId="64" borderId="2" xfId="307" applyNumberFormat="1" applyFont="1" applyFill="1" applyBorder="1" applyAlignment="1">
      <alignment vertical="center" wrapText="1"/>
    </xf>
    <xf numFmtId="0" fontId="79" fillId="61" borderId="2" xfId="307" applyFont="1" applyFill="1" applyBorder="1" applyAlignment="1">
      <alignment horizontal="center" vertical="center" wrapText="1"/>
    </xf>
    <xf numFmtId="0" fontId="79" fillId="62" borderId="2" xfId="307" applyFont="1" applyFill="1" applyBorder="1" applyAlignment="1">
      <alignment horizontal="center" vertical="center" wrapText="1"/>
    </xf>
    <xf numFmtId="0" fontId="77" fillId="61" borderId="0" xfId="307" applyFont="1" applyFill="1" applyBorder="1" applyAlignment="1">
      <alignment horizontal="left" wrapText="1"/>
    </xf>
    <xf numFmtId="3" fontId="77" fillId="61" borderId="2" xfId="307" applyNumberFormat="1" applyFont="1" applyFill="1" applyBorder="1" applyAlignment="1">
      <alignment horizontal="left" vertical="center" wrapText="1" indent="1"/>
    </xf>
    <xf numFmtId="189" fontId="79" fillId="61" borderId="2" xfId="307" applyNumberFormat="1" applyFont="1" applyFill="1" applyBorder="1" applyAlignment="1">
      <alignment horizontal="center" vertical="center" wrapText="1"/>
    </xf>
    <xf numFmtId="0" fontId="94" fillId="61" borderId="0" xfId="307" applyFont="1" applyFill="1" applyBorder="1" applyAlignment="1">
      <alignment horizontal="left" vertical="center"/>
    </xf>
    <xf numFmtId="0" fontId="77" fillId="61" borderId="2" xfId="307" applyFont="1" applyFill="1" applyBorder="1" applyAlignment="1">
      <alignment horizontal="left" vertical="center" wrapText="1" indent="2"/>
    </xf>
    <xf numFmtId="49" fontId="77" fillId="62" borderId="2" xfId="307" applyNumberFormat="1" applyFont="1" applyFill="1" applyBorder="1" applyAlignment="1">
      <alignment horizontal="center" vertical="center"/>
    </xf>
    <xf numFmtId="0" fontId="80" fillId="61" borderId="0" xfId="307" applyFont="1" applyFill="1" applyBorder="1" applyAlignment="1">
      <alignment wrapText="1"/>
    </xf>
    <xf numFmtId="0" fontId="80" fillId="0" borderId="0" xfId="307" applyFont="1" applyFill="1" applyBorder="1" applyAlignment="1">
      <alignment wrapText="1"/>
    </xf>
    <xf numFmtId="0" fontId="77" fillId="0" borderId="2" xfId="307" applyFont="1" applyFill="1" applyBorder="1" applyAlignment="1">
      <alignment horizontal="left" vertical="center" wrapText="1" indent="2"/>
    </xf>
    <xf numFmtId="3" fontId="77" fillId="0" borderId="2" xfId="307" applyNumberFormat="1" applyFont="1" applyFill="1" applyBorder="1" applyAlignment="1">
      <alignment horizontal="left" vertical="center" wrapText="1"/>
    </xf>
    <xf numFmtId="3" fontId="77" fillId="61" borderId="2" xfId="307" applyNumberFormat="1" applyFont="1" applyFill="1" applyBorder="1" applyAlignment="1">
      <alignment horizontal="center" vertical="center" wrapText="1"/>
    </xf>
    <xf numFmtId="0" fontId="94" fillId="0" borderId="0" xfId="307" applyFont="1" applyBorder="1" applyAlignment="1">
      <alignment horizontal="left" vertical="center"/>
    </xf>
    <xf numFmtId="3" fontId="78" fillId="0" borderId="2" xfId="307" applyNumberFormat="1" applyFont="1" applyFill="1" applyBorder="1" applyAlignment="1">
      <alignment vertical="center" wrapText="1"/>
    </xf>
    <xf numFmtId="3" fontId="77" fillId="62" borderId="2" xfId="307" applyNumberFormat="1" applyFont="1" applyFill="1" applyBorder="1" applyAlignment="1">
      <alignment horizontal="center" vertical="center" wrapText="1"/>
    </xf>
    <xf numFmtId="0" fontId="77" fillId="0" borderId="2" xfId="307" applyFont="1" applyFill="1" applyBorder="1" applyAlignment="1">
      <alignment horizontal="left" vertical="center" wrapText="1" indent="1"/>
    </xf>
    <xf numFmtId="0" fontId="94" fillId="0" borderId="0" xfId="307" applyFont="1" applyFill="1" applyBorder="1" applyAlignment="1">
      <alignment horizontal="left" vertical="center"/>
    </xf>
    <xf numFmtId="0" fontId="78" fillId="0" borderId="2" xfId="307" applyFont="1" applyFill="1" applyBorder="1" applyAlignment="1">
      <alignment horizontal="left" vertical="center" wrapText="1"/>
    </xf>
    <xf numFmtId="0" fontId="77" fillId="0" borderId="0" xfId="307" applyFont="1" applyBorder="1" applyAlignment="1">
      <alignment wrapText="1"/>
    </xf>
    <xf numFmtId="189" fontId="79" fillId="61" borderId="0" xfId="307" applyNumberFormat="1" applyFont="1" applyFill="1" applyAlignment="1">
      <alignment wrapText="1"/>
    </xf>
    <xf numFmtId="0" fontId="95" fillId="61" borderId="0" xfId="307" applyFont="1" applyFill="1" applyAlignment="1">
      <alignment vertical="center" wrapText="1"/>
    </xf>
    <xf numFmtId="3" fontId="95" fillId="64" borderId="0" xfId="307" applyNumberFormat="1" applyFont="1" applyFill="1" applyBorder="1" applyAlignment="1">
      <alignment horizontal="center" vertical="center" wrapText="1"/>
    </xf>
    <xf numFmtId="0" fontId="95" fillId="0" borderId="0" xfId="307" applyFont="1" applyFill="1" applyAlignment="1">
      <alignment vertical="center" wrapText="1"/>
    </xf>
    <xf numFmtId="0" fontId="77" fillId="61" borderId="0" xfId="307" applyFont="1" applyFill="1" applyAlignment="1">
      <alignment vertical="center" wrapText="1"/>
    </xf>
    <xf numFmtId="0" fontId="77" fillId="0" borderId="0" xfId="307" applyFont="1" applyBorder="1" applyAlignment="1">
      <alignment horizontal="center" vertical="center" wrapText="1"/>
    </xf>
    <xf numFmtId="0" fontId="77" fillId="0" borderId="0" xfId="308" applyFont="1" applyFill="1" applyBorder="1" applyAlignment="1">
      <alignment vertical="center" wrapText="1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3" fontId="16" fillId="0" borderId="12" xfId="65" applyFont="1" applyBorder="1" applyAlignment="1">
      <alignment horizontal="right" vertical="center" indent="1"/>
      <protection locked="0"/>
    </xf>
    <xf numFmtId="3" fontId="16" fillId="0" borderId="6" xfId="65" applyFont="1" applyBorder="1" applyAlignment="1">
      <alignment horizontal="right" vertical="center" indent="1"/>
      <protection locked="0"/>
    </xf>
    <xf numFmtId="3" fontId="16" fillId="0" borderId="29" xfId="65" applyFont="1" applyBorder="1" applyAlignment="1">
      <alignment horizontal="right" vertical="center" indent="1"/>
      <protection locked="0"/>
    </xf>
    <xf numFmtId="3" fontId="16" fillId="0" borderId="12" xfId="65" applyFont="1" applyBorder="1" applyAlignment="1" applyProtection="1">
      <alignment horizontal="right" vertical="center" indent="1"/>
      <protection locked="0"/>
    </xf>
    <xf numFmtId="3" fontId="16" fillId="0" borderId="6" xfId="65" applyFont="1" applyBorder="1" applyAlignment="1" applyProtection="1">
      <alignment horizontal="right" vertical="center" indent="1"/>
      <protection locked="0"/>
    </xf>
    <xf numFmtId="3" fontId="16" fillId="0" borderId="29" xfId="65" applyFont="1" applyBorder="1" applyAlignment="1" applyProtection="1">
      <alignment horizontal="right" vertical="center" indent="1"/>
      <protection locked="0"/>
    </xf>
    <xf numFmtId="3" fontId="4" fillId="0" borderId="6" xfId="65" applyNumberFormat="1" applyFont="1" applyBorder="1" applyAlignment="1">
      <alignment horizontal="right" vertical="center" indent="1"/>
      <protection locked="0"/>
    </xf>
    <xf numFmtId="3" fontId="4" fillId="0" borderId="6" xfId="65" applyFont="1" applyBorder="1" applyAlignment="1">
      <alignment horizontal="right" vertical="center" indent="1"/>
      <protection locked="0"/>
    </xf>
    <xf numFmtId="3" fontId="4" fillId="35" borderId="12" xfId="65" applyFont="1" applyFill="1" applyBorder="1" applyAlignment="1">
      <alignment horizontal="right" vertical="center" indent="1"/>
      <protection locked="0"/>
    </xf>
    <xf numFmtId="3" fontId="4" fillId="0" borderId="6" xfId="65" applyNumberFormat="1" applyFont="1" applyBorder="1" applyAlignment="1" applyProtection="1">
      <alignment horizontal="right" vertical="center" indent="1"/>
      <protection locked="0"/>
    </xf>
    <xf numFmtId="3" fontId="108" fillId="35" borderId="12" xfId="65" applyFont="1" applyFill="1" applyBorder="1" applyAlignment="1">
      <alignment horizontal="right" vertical="center" indent="1"/>
      <protection locked="0"/>
    </xf>
    <xf numFmtId="3" fontId="108" fillId="45" borderId="2" xfId="65" applyFont="1" applyFill="1" applyBorder="1" applyAlignment="1">
      <alignment horizontal="right" vertical="center" indent="1"/>
      <protection locked="0"/>
    </xf>
    <xf numFmtId="3" fontId="108" fillId="35" borderId="12" xfId="179" applyNumberFormat="1" applyFont="1" applyFill="1" applyBorder="1" applyAlignment="1" applyProtection="1">
      <alignment horizontal="right" vertical="center" wrapText="1" indent="1"/>
      <protection locked="0"/>
    </xf>
    <xf numFmtId="3" fontId="67" fillId="35" borderId="6" xfId="179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6" xfId="179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79" applyNumberFormat="1" applyFont="1" applyBorder="1" applyAlignment="1" applyProtection="1">
      <alignment horizontal="right" vertical="center" wrapText="1" indent="1"/>
      <protection locked="0"/>
    </xf>
    <xf numFmtId="3" fontId="67" fillId="45" borderId="6" xfId="179" applyNumberFormat="1" applyFont="1" applyFill="1" applyBorder="1" applyAlignment="1" applyProtection="1">
      <alignment horizontal="right" vertical="center" wrapText="1" indent="1"/>
      <protection locked="0"/>
    </xf>
    <xf numFmtId="49" fontId="5" fillId="37" borderId="6" xfId="179" applyNumberFormat="1" applyFont="1" applyFill="1" applyBorder="1" applyProtection="1"/>
    <xf numFmtId="3" fontId="10" fillId="0" borderId="0" xfId="179" applyNumberFormat="1" applyFont="1" applyAlignment="1" applyProtection="1">
      <alignment vertical="center" wrapText="1"/>
    </xf>
    <xf numFmtId="3" fontId="11" fillId="0" borderId="0" xfId="179" applyNumberFormat="1" applyFont="1" applyAlignment="1" applyProtection="1">
      <alignment vertical="center" wrapText="1"/>
    </xf>
    <xf numFmtId="0" fontId="5" fillId="0" borderId="0" xfId="0" applyFont="1" applyProtection="1"/>
    <xf numFmtId="0" fontId="89" fillId="0" borderId="0" xfId="0" applyFont="1" applyProtection="1"/>
    <xf numFmtId="3" fontId="90" fillId="0" borderId="0" xfId="179" applyNumberFormat="1" applyFont="1" applyAlignment="1" applyProtection="1"/>
    <xf numFmtId="3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0" borderId="12" xfId="179" applyNumberFormat="1" applyFont="1" applyBorder="1" applyAlignment="1" applyProtection="1">
      <alignment horizontal="right" vertical="center" indent="1"/>
      <protection locked="0"/>
    </xf>
    <xf numFmtId="3" fontId="16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6" xfId="179" applyNumberFormat="1" applyFont="1" applyFill="1" applyBorder="1" applyAlignment="1" applyProtection="1">
      <alignment horizontal="right" vertical="center" indent="1"/>
      <protection locked="0"/>
    </xf>
    <xf numFmtId="3" fontId="5" fillId="0" borderId="6" xfId="179" applyNumberFormat="1" applyFont="1" applyFill="1" applyBorder="1" applyAlignment="1" applyProtection="1">
      <alignment horizontal="right" vertical="center" indent="1"/>
      <protection locked="0"/>
    </xf>
    <xf numFmtId="190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35" borderId="6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2" xfId="179" applyNumberFormat="1" applyFont="1" applyBorder="1" applyAlignment="1" applyProtection="1">
      <alignment horizontal="right" vertical="center" indent="1"/>
      <protection locked="0"/>
    </xf>
    <xf numFmtId="172" fontId="16" fillId="0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0" borderId="27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9" xfId="212" applyNumberFormat="1" applyFont="1" applyFill="1" applyBorder="1" applyAlignment="1" applyProtection="1">
      <alignment horizontal="right" vertical="center" indent="1"/>
      <protection locked="0"/>
    </xf>
    <xf numFmtId="3" fontId="67" fillId="46" borderId="29" xfId="179" applyNumberFormat="1" applyFont="1" applyFill="1" applyBorder="1" applyAlignment="1" applyProtection="1">
      <alignment horizontal="right" vertical="center" indent="1"/>
      <protection locked="0"/>
    </xf>
    <xf numFmtId="0" fontId="14" fillId="0" borderId="27" xfId="179" applyNumberFormat="1" applyFont="1" applyBorder="1" applyAlignment="1" applyProtection="1">
      <alignment vertical="center"/>
    </xf>
    <xf numFmtId="0" fontId="15" fillId="0" borderId="27" xfId="0" applyNumberFormat="1" applyFont="1" applyBorder="1" applyAlignment="1" applyProtection="1">
      <alignment vertical="center"/>
    </xf>
    <xf numFmtId="3" fontId="16" fillId="0" borderId="6" xfId="179" applyNumberFormat="1" applyFont="1" applyBorder="1" applyAlignment="1" applyProtection="1">
      <alignment horizontal="right" indent="1"/>
      <protection locked="0"/>
    </xf>
    <xf numFmtId="172" fontId="16" fillId="0" borderId="33" xfId="212" applyNumberFormat="1" applyFont="1" applyFill="1" applyBorder="1" applyAlignment="1" applyProtection="1">
      <alignment horizontal="right" indent="1"/>
      <protection locked="0"/>
    </xf>
    <xf numFmtId="3" fontId="67" fillId="35" borderId="6" xfId="179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Border="1" applyAlignment="1" applyProtection="1">
      <alignment horizontal="right" indent="1"/>
      <protection locked="0"/>
    </xf>
    <xf numFmtId="172" fontId="16" fillId="0" borderId="6" xfId="212" applyNumberFormat="1" applyFont="1" applyFill="1" applyBorder="1" applyAlignment="1" applyProtection="1">
      <alignment horizontal="right" indent="1"/>
      <protection locked="0"/>
    </xf>
    <xf numFmtId="3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0" borderId="29" xfId="212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Fill="1" applyBorder="1" applyAlignment="1" applyProtection="1">
      <alignment horizontal="right" indent="1"/>
      <protection locked="0"/>
    </xf>
    <xf numFmtId="172" fontId="16" fillId="0" borderId="27" xfId="212" applyNumberFormat="1" applyFont="1" applyFill="1" applyBorder="1" applyAlignment="1" applyProtection="1">
      <alignment horizontal="right" indent="1"/>
      <protection locked="0"/>
    </xf>
    <xf numFmtId="3" fontId="67" fillId="35" borderId="29" xfId="179" applyNumberFormat="1" applyFont="1" applyFill="1" applyBorder="1" applyAlignment="1" applyProtection="1">
      <alignment horizontal="right" indent="1"/>
      <protection locked="0"/>
    </xf>
    <xf numFmtId="3" fontId="16" fillId="45" borderId="2" xfId="179" applyNumberFormat="1" applyFont="1" applyFill="1" applyBorder="1" applyAlignment="1" applyProtection="1">
      <alignment horizontal="right" indent="1"/>
      <protection locked="0"/>
    </xf>
    <xf numFmtId="3" fontId="67" fillId="45" borderId="2" xfId="179" applyNumberFormat="1" applyFont="1" applyFill="1" applyBorder="1" applyAlignment="1" applyProtection="1">
      <alignment horizontal="right" indent="1"/>
      <protection locked="0"/>
    </xf>
    <xf numFmtId="3" fontId="67" fillId="36" borderId="2" xfId="179" applyNumberFormat="1" applyFont="1" applyFill="1" applyBorder="1" applyAlignment="1" applyProtection="1">
      <alignment horizontal="right" indent="1"/>
      <protection locked="0"/>
    </xf>
    <xf numFmtId="3" fontId="6" fillId="46" borderId="2" xfId="194" applyNumberFormat="1" applyFont="1" applyFill="1" applyBorder="1" applyAlignment="1" applyProtection="1">
      <alignment horizontal="right" indent="1"/>
      <protection locked="0"/>
    </xf>
    <xf numFmtId="3" fontId="16" fillId="0" borderId="6" xfId="65" applyFont="1" applyBorder="1" applyAlignment="1" applyProtection="1">
      <alignment horizontal="right" indent="1"/>
      <protection locked="0"/>
    </xf>
    <xf numFmtId="3" fontId="67" fillId="36" borderId="34" xfId="179" applyNumberFormat="1" applyFont="1" applyFill="1" applyBorder="1" applyAlignment="1" applyProtection="1">
      <alignment horizontal="right" indent="1"/>
      <protection locked="0"/>
    </xf>
    <xf numFmtId="3" fontId="7" fillId="0" borderId="0" xfId="179" applyNumberFormat="1" applyAlignment="1" applyProtection="1">
      <alignment horizontal="right" indent="1"/>
      <protection locked="0"/>
    </xf>
    <xf numFmtId="3" fontId="5" fillId="0" borderId="12" xfId="194" applyNumberFormat="1" applyFont="1" applyBorder="1" applyAlignment="1" applyProtection="1">
      <alignment horizontal="right" indent="1"/>
      <protection locked="0"/>
    </xf>
    <xf numFmtId="3" fontId="5" fillId="0" borderId="29" xfId="193" applyNumberFormat="1" applyFont="1" applyBorder="1" applyAlignment="1" applyProtection="1">
      <alignment horizontal="right" indent="1"/>
      <protection locked="0"/>
    </xf>
    <xf numFmtId="10" fontId="5" fillId="0" borderId="12" xfId="193" applyNumberFormat="1" applyFont="1" applyBorder="1" applyAlignment="1" applyProtection="1">
      <alignment horizontal="right" indent="1"/>
      <protection locked="0"/>
    </xf>
    <xf numFmtId="3" fontId="5" fillId="0" borderId="12" xfId="193" applyNumberFormat="1" applyFont="1" applyBorder="1" applyAlignment="1" applyProtection="1">
      <alignment horizontal="right" indent="1"/>
      <protection locked="0"/>
    </xf>
    <xf numFmtId="10" fontId="5" fillId="0" borderId="6" xfId="193" applyNumberFormat="1" applyFont="1" applyBorder="1" applyAlignment="1" applyProtection="1">
      <alignment horizontal="right" indent="1"/>
      <protection locked="0"/>
    </xf>
    <xf numFmtId="3" fontId="5" fillId="0" borderId="6" xfId="193" applyNumberFormat="1" applyFont="1" applyBorder="1" applyAlignment="1" applyProtection="1">
      <alignment horizontal="right" indent="1"/>
      <protection locked="0"/>
    </xf>
    <xf numFmtId="10" fontId="5" fillId="0" borderId="29" xfId="193" applyNumberFormat="1" applyFont="1" applyBorder="1" applyAlignment="1" applyProtection="1">
      <alignment horizontal="right" indent="1"/>
      <protection locked="0"/>
    </xf>
    <xf numFmtId="3" fontId="5" fillId="0" borderId="19" xfId="193" applyNumberFormat="1" applyFont="1" applyBorder="1" applyAlignment="1" applyProtection="1">
      <alignment horizontal="right" indent="1"/>
      <protection locked="0"/>
    </xf>
    <xf numFmtId="3" fontId="13" fillId="0" borderId="12" xfId="193" applyNumberFormat="1" applyFont="1" applyBorder="1" applyAlignment="1" applyProtection="1">
      <alignment horizontal="right" indent="1"/>
      <protection locked="0"/>
    </xf>
    <xf numFmtId="3" fontId="13" fillId="0" borderId="6" xfId="193" applyNumberFormat="1" applyFont="1" applyBorder="1" applyAlignment="1" applyProtection="1">
      <alignment horizontal="right" indent="1"/>
      <protection locked="0"/>
    </xf>
    <xf numFmtId="3" fontId="13" fillId="37" borderId="6" xfId="193" applyNumberFormat="1" applyFont="1" applyFill="1" applyBorder="1" applyAlignment="1" applyProtection="1">
      <alignment horizontal="right" indent="1"/>
    </xf>
    <xf numFmtId="3" fontId="13" fillId="0" borderId="29" xfId="193" applyNumberFormat="1" applyFont="1" applyBorder="1" applyAlignment="1" applyProtection="1">
      <alignment horizontal="right" indent="1"/>
      <protection locked="0"/>
    </xf>
    <xf numFmtId="10" fontId="89" fillId="0" borderId="0" xfId="0" applyNumberFormat="1" applyFont="1"/>
    <xf numFmtId="0" fontId="16" fillId="37" borderId="12" xfId="179" applyFont="1" applyFill="1" applyBorder="1" applyAlignment="1" applyProtection="1">
      <alignment horizontal="right" indent="1"/>
    </xf>
    <xf numFmtId="3" fontId="16" fillId="0" borderId="12" xfId="179" applyNumberFormat="1" applyFont="1" applyBorder="1" applyAlignment="1" applyProtection="1">
      <alignment horizontal="right" indent="1"/>
      <protection locked="0"/>
    </xf>
    <xf numFmtId="0" fontId="16" fillId="37" borderId="32" xfId="179" applyFont="1" applyFill="1" applyBorder="1" applyAlignment="1" applyProtection="1">
      <alignment horizontal="right" indent="1"/>
    </xf>
    <xf numFmtId="3" fontId="16" fillId="0" borderId="17" xfId="179" applyNumberFormat="1" applyFont="1" applyBorder="1" applyAlignment="1" applyProtection="1">
      <alignment horizontal="right" indent="1"/>
      <protection locked="0"/>
    </xf>
    <xf numFmtId="0" fontId="16" fillId="37" borderId="17" xfId="179" applyFont="1" applyFill="1" applyBorder="1" applyAlignment="1" applyProtection="1">
      <alignment horizontal="right" indent="1"/>
    </xf>
    <xf numFmtId="0" fontId="16" fillId="37" borderId="6" xfId="179" applyFont="1" applyFill="1" applyBorder="1" applyAlignment="1" applyProtection="1">
      <alignment horizontal="right" indent="1"/>
    </xf>
    <xf numFmtId="0" fontId="16" fillId="37" borderId="29" xfId="179" applyFont="1" applyFill="1" applyBorder="1" applyAlignment="1" applyProtection="1">
      <alignment horizontal="right" indent="1"/>
    </xf>
    <xf numFmtId="3" fontId="16" fillId="0" borderId="19" xfId="179" applyNumberFormat="1" applyFont="1" applyBorder="1" applyAlignment="1" applyProtection="1">
      <alignment horizontal="right" indent="1"/>
      <protection locked="0"/>
    </xf>
    <xf numFmtId="3" fontId="16" fillId="37" borderId="12" xfId="179" applyNumberFormat="1" applyFont="1" applyFill="1" applyBorder="1" applyAlignment="1" applyProtection="1">
      <alignment horizontal="right" indent="1"/>
    </xf>
    <xf numFmtId="3" fontId="16" fillId="0" borderId="32" xfId="179" applyNumberFormat="1" applyFont="1" applyBorder="1" applyAlignment="1" applyProtection="1">
      <alignment horizontal="right" indent="1"/>
      <protection locked="0"/>
    </xf>
    <xf numFmtId="49" fontId="16" fillId="37" borderId="6" xfId="179" applyNumberFormat="1" applyFont="1" applyFill="1" applyBorder="1" applyAlignment="1" applyProtection="1">
      <alignment horizontal="right" indent="1"/>
    </xf>
    <xf numFmtId="49" fontId="16" fillId="37" borderId="17" xfId="179" applyNumberFormat="1" applyFont="1" applyFill="1" applyBorder="1" applyAlignment="1" applyProtection="1">
      <alignment horizontal="right" indent="1"/>
    </xf>
    <xf numFmtId="170" fontId="16" fillId="0" borderId="29" xfId="179" applyNumberFormat="1" applyFont="1" applyBorder="1" applyAlignment="1" applyProtection="1">
      <alignment horizontal="right" indent="1"/>
      <protection locked="0"/>
    </xf>
    <xf numFmtId="170" fontId="16" fillId="0" borderId="19" xfId="179" applyNumberFormat="1" applyFont="1" applyBorder="1" applyAlignment="1" applyProtection="1">
      <alignment horizontal="right" indent="1"/>
      <protection locked="0"/>
    </xf>
    <xf numFmtId="3" fontId="16" fillId="0" borderId="33" xfId="179" applyNumberFormat="1" applyFont="1" applyBorder="1" applyAlignment="1" applyProtection="1">
      <alignment horizontal="right" indent="1"/>
      <protection locked="0"/>
    </xf>
    <xf numFmtId="3" fontId="16" fillId="0" borderId="28" xfId="179" applyNumberFormat="1" applyFont="1" applyBorder="1" applyAlignment="1" applyProtection="1">
      <alignment horizontal="right" indent="1"/>
      <protection locked="0"/>
    </xf>
    <xf numFmtId="3" fontId="16" fillId="0" borderId="2" xfId="179" applyNumberFormat="1" applyFont="1" applyBorder="1" applyAlignment="1" applyProtection="1">
      <alignment horizontal="right" indent="1"/>
      <protection locked="0"/>
    </xf>
    <xf numFmtId="3" fontId="16" fillId="0" borderId="27" xfId="179" applyNumberFormat="1" applyFont="1" applyBorder="1" applyAlignment="1" applyProtection="1">
      <alignment horizontal="right" indent="1"/>
      <protection locked="0"/>
    </xf>
    <xf numFmtId="170" fontId="16" fillId="0" borderId="27" xfId="179" applyNumberFormat="1" applyFont="1" applyBorder="1" applyAlignment="1" applyProtection="1">
      <alignment horizontal="right" indent="1"/>
      <protection locked="0"/>
    </xf>
    <xf numFmtId="3" fontId="16" fillId="0" borderId="12" xfId="192" applyNumberFormat="1" applyFont="1" applyFill="1" applyBorder="1" applyAlignment="1" applyProtection="1">
      <alignment horizontal="right" indent="1"/>
      <protection locked="0"/>
    </xf>
    <xf numFmtId="3" fontId="16" fillId="0" borderId="29" xfId="192" applyNumberFormat="1" applyFont="1" applyFill="1" applyBorder="1" applyAlignment="1" applyProtection="1">
      <alignment horizontal="right" indent="1"/>
      <protection locked="0"/>
    </xf>
    <xf numFmtId="3" fontId="16" fillId="0" borderId="6" xfId="192" applyNumberFormat="1" applyFont="1" applyFill="1" applyBorder="1" applyAlignment="1" applyProtection="1">
      <alignment horizontal="right" indent="1"/>
      <protection locked="0"/>
    </xf>
    <xf numFmtId="3" fontId="77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2" borderId="2" xfId="0" applyNumberFormat="1" applyFont="1" applyFill="1" applyBorder="1" applyAlignment="1" applyProtection="1">
      <alignment horizontal="right" vertical="center" wrapText="1" indent="1"/>
    </xf>
    <xf numFmtId="172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37" borderId="6" xfId="179" applyNumberFormat="1" applyFont="1" applyFill="1" applyBorder="1" applyAlignment="1" applyProtection="1">
      <alignment horizontal="right" indent="1"/>
    </xf>
    <xf numFmtId="172" fontId="16" fillId="0" borderId="29" xfId="179" applyNumberFormat="1" applyFont="1" applyFill="1" applyBorder="1" applyAlignment="1" applyProtection="1">
      <alignment horizontal="right" indent="1"/>
      <protection locked="0"/>
    </xf>
    <xf numFmtId="4" fontId="16" fillId="37" borderId="6" xfId="179" applyNumberFormat="1" applyFont="1" applyFill="1" applyBorder="1" applyAlignment="1">
      <alignment horizontal="right" indent="1"/>
    </xf>
    <xf numFmtId="4" fontId="16" fillId="37" borderId="6" xfId="179" applyNumberFormat="1" applyFont="1" applyFill="1" applyBorder="1" applyAlignment="1" applyProtection="1">
      <alignment horizontal="right" indent="1"/>
    </xf>
    <xf numFmtId="0" fontId="16" fillId="0" borderId="0" xfId="179" applyNumberFormat="1" applyFont="1" applyAlignment="1" applyProtection="1">
      <alignment horizontal="right" indent="1"/>
    </xf>
    <xf numFmtId="3" fontId="16" fillId="37" borderId="6" xfId="179" applyNumberFormat="1" applyFont="1" applyFill="1" applyBorder="1" applyAlignment="1">
      <alignment horizontal="right" indent="1"/>
    </xf>
    <xf numFmtId="1" fontId="16" fillId="0" borderId="6" xfId="179" applyNumberFormat="1" applyFont="1" applyFill="1" applyBorder="1" applyAlignment="1" applyProtection="1">
      <alignment horizontal="right" indent="1"/>
      <protection locked="0"/>
    </xf>
    <xf numFmtId="0" fontId="72" fillId="66" borderId="0" xfId="0" applyFont="1" applyFill="1" applyAlignment="1">
      <alignment horizontal="center" wrapText="1"/>
    </xf>
    <xf numFmtId="0" fontId="72" fillId="66" borderId="36" xfId="0" applyFont="1" applyFill="1" applyBorder="1" applyAlignment="1">
      <alignment horizontal="center" wrapText="1"/>
    </xf>
    <xf numFmtId="0" fontId="72" fillId="65" borderId="0" xfId="0" applyFont="1" applyFill="1" applyAlignment="1">
      <alignment horizontal="center" vertical="center"/>
    </xf>
    <xf numFmtId="0" fontId="72" fillId="65" borderId="36" xfId="0" applyFont="1" applyFill="1" applyBorder="1" applyAlignment="1">
      <alignment horizontal="center" vertical="center"/>
    </xf>
    <xf numFmtId="0" fontId="72" fillId="66" borderId="0" xfId="0" applyFont="1" applyFill="1" applyAlignment="1">
      <alignment horizontal="center" vertical="center"/>
    </xf>
    <xf numFmtId="0" fontId="72" fillId="66" borderId="36" xfId="0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3" fontId="8" fillId="48" borderId="28" xfId="0" applyNumberFormat="1" applyFont="1" applyFill="1" applyBorder="1" applyAlignment="1" applyProtection="1">
      <alignment horizontal="center" vertical="center" wrapText="1"/>
    </xf>
    <xf numFmtId="3" fontId="8" fillId="48" borderId="34" xfId="0" applyNumberFormat="1" applyFont="1" applyFill="1" applyBorder="1" applyAlignment="1" applyProtection="1">
      <alignment horizontal="center" vertical="center" wrapText="1"/>
    </xf>
    <xf numFmtId="3" fontId="66" fillId="48" borderId="12" xfId="0" applyNumberFormat="1" applyFont="1" applyFill="1" applyBorder="1" applyAlignment="1" applyProtection="1">
      <alignment horizontal="center" vertical="center" wrapText="1"/>
    </xf>
    <xf numFmtId="3" fontId="66" fillId="48" borderId="29" xfId="0" applyNumberFormat="1" applyFont="1" applyFill="1" applyBorder="1" applyAlignment="1" applyProtection="1">
      <alignment horizontal="center" vertical="center" wrapText="1"/>
    </xf>
    <xf numFmtId="3" fontId="11" fillId="48" borderId="32" xfId="179" applyNumberFormat="1" applyFont="1" applyFill="1" applyBorder="1" applyAlignment="1" applyProtection="1">
      <alignment horizontal="center" vertical="center"/>
    </xf>
    <xf numFmtId="3" fontId="11" fillId="48" borderId="19" xfId="179" applyNumberFormat="1" applyFont="1" applyFill="1" applyBorder="1" applyAlignment="1" applyProtection="1">
      <alignment horizontal="center" vertical="center"/>
    </xf>
    <xf numFmtId="3" fontId="12" fillId="48" borderId="31" xfId="179" applyNumberFormat="1" applyFont="1" applyFill="1" applyBorder="1" applyAlignment="1" applyProtection="1">
      <alignment horizontal="center" vertical="center" wrapText="1"/>
    </xf>
    <xf numFmtId="3" fontId="12" fillId="48" borderId="32" xfId="179" applyNumberFormat="1" applyFont="1" applyFill="1" applyBorder="1" applyAlignment="1" applyProtection="1">
      <alignment horizontal="center" vertical="center" wrapText="1"/>
    </xf>
    <xf numFmtId="3" fontId="12" fillId="48" borderId="26" xfId="179" applyNumberFormat="1" applyFont="1" applyFill="1" applyBorder="1" applyAlignment="1" applyProtection="1">
      <alignment horizontal="center" vertical="center" wrapText="1"/>
    </xf>
    <xf numFmtId="3" fontId="12" fillId="48" borderId="19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/>
    </xf>
    <xf numFmtId="3" fontId="66" fillId="48" borderId="17" xfId="179" applyNumberFormat="1" applyFont="1" applyFill="1" applyBorder="1" applyAlignment="1" applyProtection="1">
      <alignment horizontal="center" vertical="center"/>
    </xf>
    <xf numFmtId="3" fontId="66" fillId="48" borderId="19" xfId="179" applyNumberFormat="1" applyFont="1" applyFill="1" applyBorder="1" applyAlignment="1" applyProtection="1">
      <alignment horizontal="center" vertical="center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49" fontId="65" fillId="48" borderId="26" xfId="192" applyNumberFormat="1" applyFont="1" applyFill="1" applyBorder="1" applyAlignment="1" applyProtection="1">
      <alignment horizontal="center" wrapText="1"/>
    </xf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306" builtinId="8"/>
    <cellStyle name="Lien hypertexte 2" xfId="134"/>
    <cellStyle name="Lien hypertexte 3" xfId="135"/>
    <cellStyle name="Linked Cell" xfId="136"/>
    <cellStyle name="Linkitetty solu" xfId="137"/>
    <cellStyle name="Milliers 10" xfId="138"/>
    <cellStyle name="Milliers 11" xfId="139"/>
    <cellStyle name="Milliers 12" xfId="140"/>
    <cellStyle name="Milliers 2" xfId="141"/>
    <cellStyle name="Milliers 3" xfId="142"/>
    <cellStyle name="Milliers 4" xfId="143"/>
    <cellStyle name="Milliers 5" xfId="144"/>
    <cellStyle name="Milliers 6" xfId="145"/>
    <cellStyle name="Milliers 7" xfId="146"/>
    <cellStyle name="Milliers 8" xfId="147"/>
    <cellStyle name="Milliers 9" xfId="148"/>
    <cellStyle name="Monétaire 2" xfId="423"/>
    <cellStyle name="Monétaire 3" xfId="424"/>
    <cellStyle name="Montant" xfId="149"/>
    <cellStyle name="Montant 2" xfId="150"/>
    <cellStyle name="Moyenne" xfId="151"/>
    <cellStyle name="Moyenne 2" xfId="152"/>
    <cellStyle name="Neutraali" xfId="153"/>
    <cellStyle name="Neutral" xfId="154"/>
    <cellStyle name="Neutrale" xfId="155"/>
    <cellStyle name="Neutro" xfId="425"/>
    <cellStyle name="Nix" xfId="426"/>
    <cellStyle name="NoCPT" xfId="156"/>
    <cellStyle name="NoL" xfId="157"/>
    <cellStyle name="NoL 2" xfId="158"/>
    <cellStyle name="NoL 2 2" xfId="159"/>
    <cellStyle name="NoL 2 2 2" xfId="427"/>
    <cellStyle name="NoL 2 2 2 2" xfId="428"/>
    <cellStyle name="NoL 2 2 3" xfId="429"/>
    <cellStyle name="NoL 2 3" xfId="160"/>
    <cellStyle name="NoL 2 3 2" xfId="430"/>
    <cellStyle name="NoL 2 4" xfId="431"/>
    <cellStyle name="NoL 3" xfId="161"/>
    <cellStyle name="NoL 3 2" xfId="162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3"/>
    <cellStyle name="NoL 4 2" xfId="438"/>
    <cellStyle name="NoL 5" xfId="439"/>
    <cellStyle name="NoL_Données rapport acam 2007 20081201" xfId="164"/>
    <cellStyle name="NoLigne" xfId="165"/>
    <cellStyle name="Nombre" xfId="166"/>
    <cellStyle name="Nombre 2" xfId="167"/>
    <cellStyle name="Normaali 2" xfId="44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441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08"/>
    <cellStyle name="Normal 2 5" xfId="177"/>
    <cellStyle name="Normal 2 6" xfId="178"/>
    <cellStyle name="Normal 2 7" xfId="442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43"/>
    <cellStyle name="Normal 3 5" xfId="444"/>
    <cellStyle name="Normal 3_Graphique 621 T1 T409" xfId="184"/>
    <cellStyle name="Normal 4" xfId="185"/>
    <cellStyle name="Normal 4 2" xfId="186"/>
    <cellStyle name="Normal 5" xfId="187"/>
    <cellStyle name="Normal 5 2" xfId="445"/>
    <cellStyle name="Normal 5_Reporting_Templates_(solo)_reinsurance_v100616_SH" xfId="446"/>
    <cellStyle name="Normal 6" xfId="188"/>
    <cellStyle name="Normal 7" xfId="189"/>
    <cellStyle name="Normal 8" xfId="190"/>
    <cellStyle name="Normal 9" xfId="191"/>
    <cellStyle name="Normal 9 2" xfId="447"/>
    <cellStyle name="Normal_assl.da04" xfId="192"/>
    <cellStyle name="Normal_saisie.mdl.da04" xfId="193"/>
    <cellStyle name="Normal_saisie.mdl.da06" xfId="194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5"/>
    <cellStyle name="Nota 2" xfId="196"/>
    <cellStyle name="Nota 2 2" xfId="455"/>
    <cellStyle name="Nota 3" xfId="456"/>
    <cellStyle name="Note" xfId="197"/>
    <cellStyle name="Note 2" xfId="457"/>
    <cellStyle name="Note 2 2" xfId="458"/>
    <cellStyle name="Note 3" xfId="459"/>
    <cellStyle name="Otsikko" xfId="198"/>
    <cellStyle name="Otsikko 1" xfId="199"/>
    <cellStyle name="Otsikko 2" xfId="200"/>
    <cellStyle name="Otsikko 3" xfId="201"/>
    <cellStyle name="Otsikko 4" xfId="202"/>
    <cellStyle name="Otsikko_Cat risk" xfId="460"/>
    <cellStyle name="Output" xfId="203"/>
    <cellStyle name="Output 2" xfId="461"/>
    <cellStyle name="Output 2 2" xfId="462"/>
    <cellStyle name="Output 3" xfId="463"/>
    <cellStyle name="PercentCell" xfId="204"/>
    <cellStyle name="PercentCell 2" xfId="464"/>
    <cellStyle name="Planches" xfId="205"/>
    <cellStyle name="Planches 2" xfId="206"/>
    <cellStyle name="Pourcentage 2" xfId="207"/>
    <cellStyle name="Pourcentage 2 2" xfId="208"/>
    <cellStyle name="Pourcentage 3" xfId="209"/>
    <cellStyle name="Pourcentage 4" xfId="210"/>
    <cellStyle name="Pourcentage 5" xfId="211"/>
    <cellStyle name="Pourcentage 5 2" xfId="212"/>
    <cellStyle name="Prozent+-" xfId="465"/>
    <cellStyle name="Prozent0" xfId="466"/>
    <cellStyle name="Prozent0+-" xfId="467"/>
    <cellStyle name="PSChar" xfId="213"/>
    <cellStyle name="PSDate" xfId="214"/>
    <cellStyle name="PSHeading" xfId="215"/>
    <cellStyle name="PSInt" xfId="216"/>
    <cellStyle name="PSSpacer" xfId="217"/>
    <cellStyle name="QIS2CalcCell" xfId="218"/>
    <cellStyle name="QIS2Filler" xfId="219"/>
    <cellStyle name="QIS2Heading" xfId="220"/>
    <cellStyle name="QIS2InputCell" xfId="221"/>
    <cellStyle name="QIS2InputCell 2" xfId="468"/>
    <cellStyle name="QIS2InputCell 2 2" xfId="469"/>
    <cellStyle name="QIS2InputCell 3" xfId="470"/>
    <cellStyle name="QIS2Locked" xfId="222"/>
    <cellStyle name="QIS2Para" xfId="223"/>
    <cellStyle name="QIS2Para 2" xfId="471"/>
    <cellStyle name="QIS2Param" xfId="224"/>
    <cellStyle name="QIS4DescrCell1" xfId="225"/>
    <cellStyle name="QIS4DescrCell1 2" xfId="226"/>
    <cellStyle name="QIS4DescrCell2" xfId="227"/>
    <cellStyle name="QIS4DescrCell2 2" xfId="228"/>
    <cellStyle name="QIS4InputCellAbs" xfId="229"/>
    <cellStyle name="QIS4InputCellAbs 2" xfId="230"/>
    <cellStyle name="QIS4InputCellPerc" xfId="231"/>
    <cellStyle name="QIS4InputCellPerc 2" xfId="232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3"/>
    <cellStyle name="Ratio" xfId="234"/>
    <cellStyle name="RenvoiPage" xfId="235"/>
    <cellStyle name="RenvoiPage 2" xfId="236"/>
    <cellStyle name="Rossz" xfId="495"/>
    <cellStyle name="Rubrique" xfId="237"/>
    <cellStyle name="Saída" xfId="496"/>
    <cellStyle name="Saída 2" xfId="497"/>
    <cellStyle name="Saída 2 2" xfId="498"/>
    <cellStyle name="Saída 3" xfId="499"/>
    <cellStyle name="SAPBEXaggData" xfId="238"/>
    <cellStyle name="SAPBEXaggData 2" xfId="500"/>
    <cellStyle name="SAPBEXaggData 2 2" xfId="501"/>
    <cellStyle name="SAPBEXaggData 3" xfId="502"/>
    <cellStyle name="SAPBEXaggDataEmph" xfId="239"/>
    <cellStyle name="SAPBEXaggDataEmph 2" xfId="503"/>
    <cellStyle name="SAPBEXaggDataEmph 2 2" xfId="504"/>
    <cellStyle name="SAPBEXaggDataEmph 3" xfId="505"/>
    <cellStyle name="SAPBEXaggItem" xfId="240"/>
    <cellStyle name="SAPBEXaggItem 2" xfId="506"/>
    <cellStyle name="SAPBEXaggItem 2 2" xfId="507"/>
    <cellStyle name="SAPBEXaggItem 3" xfId="508"/>
    <cellStyle name="SAPBEXaggItemX" xfId="241"/>
    <cellStyle name="SAPBEXaggItemX 2" xfId="509"/>
    <cellStyle name="SAPBEXaggItemX 2 2" xfId="510"/>
    <cellStyle name="SAPBEXaggItemX 3" xfId="511"/>
    <cellStyle name="SAPBEXchaText" xfId="242"/>
    <cellStyle name="SAPBEXexcBad7" xfId="243"/>
    <cellStyle name="SAPBEXexcBad7 2" xfId="512"/>
    <cellStyle name="SAPBEXexcBad7 2 2" xfId="513"/>
    <cellStyle name="SAPBEXexcBad7 3" xfId="514"/>
    <cellStyle name="SAPBEXexcBad8" xfId="244"/>
    <cellStyle name="SAPBEXexcBad8 2" xfId="515"/>
    <cellStyle name="SAPBEXexcBad8 2 2" xfId="516"/>
    <cellStyle name="SAPBEXexcBad8 3" xfId="517"/>
    <cellStyle name="SAPBEXexcBad9" xfId="245"/>
    <cellStyle name="SAPBEXexcBad9 2" xfId="518"/>
    <cellStyle name="SAPBEXexcBad9 2 2" xfId="519"/>
    <cellStyle name="SAPBEXexcBad9 3" xfId="520"/>
    <cellStyle name="SAPBEXexcCritical4" xfId="246"/>
    <cellStyle name="SAPBEXexcCritical4 2" xfId="521"/>
    <cellStyle name="SAPBEXexcCritical4 2 2" xfId="522"/>
    <cellStyle name="SAPBEXexcCritical4 3" xfId="523"/>
    <cellStyle name="SAPBEXexcCritical5" xfId="247"/>
    <cellStyle name="SAPBEXexcCritical5 2" xfId="524"/>
    <cellStyle name="SAPBEXexcCritical5 2 2" xfId="525"/>
    <cellStyle name="SAPBEXexcCritical5 3" xfId="526"/>
    <cellStyle name="SAPBEXexcCritical6" xfId="248"/>
    <cellStyle name="SAPBEXexcCritical6 2" xfId="527"/>
    <cellStyle name="SAPBEXexcCritical6 2 2" xfId="528"/>
    <cellStyle name="SAPBEXexcCritical6 3" xfId="529"/>
    <cellStyle name="SAPBEXexcGood1" xfId="249"/>
    <cellStyle name="SAPBEXexcGood1 2" xfId="530"/>
    <cellStyle name="SAPBEXexcGood1 2 2" xfId="531"/>
    <cellStyle name="SAPBEXexcGood1 3" xfId="532"/>
    <cellStyle name="SAPBEXexcGood2" xfId="250"/>
    <cellStyle name="SAPBEXexcGood2 2" xfId="533"/>
    <cellStyle name="SAPBEXexcGood2 2 2" xfId="534"/>
    <cellStyle name="SAPBEXexcGood2 3" xfId="535"/>
    <cellStyle name="SAPBEXexcGood3" xfId="251"/>
    <cellStyle name="SAPBEXexcGood3 2" xfId="536"/>
    <cellStyle name="SAPBEXexcGood3 2 2" xfId="537"/>
    <cellStyle name="SAPBEXexcGood3 3" xfId="538"/>
    <cellStyle name="SAPBEXfilterDrill" xfId="252"/>
    <cellStyle name="SAPBEXfilterItem" xfId="253"/>
    <cellStyle name="SAPBEXfilterText" xfId="254"/>
    <cellStyle name="SAPBEXformats" xfId="255"/>
    <cellStyle name="SAPBEXformats 2" xfId="539"/>
    <cellStyle name="SAPBEXformats 2 2" xfId="540"/>
    <cellStyle name="SAPBEXformats 3" xfId="541"/>
    <cellStyle name="SAPBEXheaderItem" xfId="256"/>
    <cellStyle name="SAPBEXheaderText" xfId="257"/>
    <cellStyle name="SAPBEXHLevel0" xfId="258"/>
    <cellStyle name="SAPBEXHLevel0 2" xfId="542"/>
    <cellStyle name="SAPBEXHLevel0 2 2" xfId="543"/>
    <cellStyle name="SAPBEXHLevel0 3" xfId="544"/>
    <cellStyle name="SAPBEXHLevel0X" xfId="259"/>
    <cellStyle name="SAPBEXHLevel0X 2" xfId="545"/>
    <cellStyle name="SAPBEXHLevel0X 2 2" xfId="546"/>
    <cellStyle name="SAPBEXHLevel0X 3" xfId="547"/>
    <cellStyle name="SAPBEXHLevel1" xfId="260"/>
    <cellStyle name="SAPBEXHLevel1 2" xfId="548"/>
    <cellStyle name="SAPBEXHLevel1 2 2" xfId="549"/>
    <cellStyle name="SAPBEXHLevel1 3" xfId="550"/>
    <cellStyle name="SAPBEXHLevel1X" xfId="261"/>
    <cellStyle name="SAPBEXHLevel1X 2" xfId="551"/>
    <cellStyle name="SAPBEXHLevel1X 2 2" xfId="552"/>
    <cellStyle name="SAPBEXHLevel1X 3" xfId="553"/>
    <cellStyle name="SAPBEXHLevel2" xfId="262"/>
    <cellStyle name="SAPBEXHLevel2 2" xfId="554"/>
    <cellStyle name="SAPBEXHLevel2 2 2" xfId="555"/>
    <cellStyle name="SAPBEXHLevel2 3" xfId="556"/>
    <cellStyle name="SAPBEXHLevel2X" xfId="263"/>
    <cellStyle name="SAPBEXHLevel2X 2" xfId="557"/>
    <cellStyle name="SAPBEXHLevel2X 2 2" xfId="558"/>
    <cellStyle name="SAPBEXHLevel2X 3" xfId="559"/>
    <cellStyle name="SAPBEXHLevel3" xfId="264"/>
    <cellStyle name="SAPBEXHLevel3 2" xfId="560"/>
    <cellStyle name="SAPBEXHLevel3 2 2" xfId="561"/>
    <cellStyle name="SAPBEXHLevel3 3" xfId="562"/>
    <cellStyle name="SAPBEXHLevel3X" xfId="265"/>
    <cellStyle name="SAPBEXHLevel3X 2" xfId="563"/>
    <cellStyle name="SAPBEXHLevel3X 2 2" xfId="564"/>
    <cellStyle name="SAPBEXHLevel3X 3" xfId="565"/>
    <cellStyle name="SAPBEXinputData" xfId="266"/>
    <cellStyle name="SAPBEXinputData 2" xfId="566"/>
    <cellStyle name="SAPBEXresData" xfId="267"/>
    <cellStyle name="SAPBEXresData 2" xfId="567"/>
    <cellStyle name="SAPBEXresData 2 2" xfId="568"/>
    <cellStyle name="SAPBEXresData 3" xfId="569"/>
    <cellStyle name="SAPBEXresDataEmph" xfId="268"/>
    <cellStyle name="SAPBEXresDataEmph 2" xfId="570"/>
    <cellStyle name="SAPBEXresDataEmph 2 2" xfId="571"/>
    <cellStyle name="SAPBEXresDataEmph 3" xfId="572"/>
    <cellStyle name="SAPBEXresItem" xfId="269"/>
    <cellStyle name="SAPBEXresItem 2" xfId="573"/>
    <cellStyle name="SAPBEXresItem 2 2" xfId="574"/>
    <cellStyle name="SAPBEXresItem 3" xfId="575"/>
    <cellStyle name="SAPBEXresItemX" xfId="270"/>
    <cellStyle name="SAPBEXresItemX 2" xfId="576"/>
    <cellStyle name="SAPBEXresItemX 2 2" xfId="577"/>
    <cellStyle name="SAPBEXresItemX 3" xfId="578"/>
    <cellStyle name="SAPBEXstdData" xfId="271"/>
    <cellStyle name="SAPBEXstdData 2" xfId="579"/>
    <cellStyle name="SAPBEXstdData 2 2" xfId="580"/>
    <cellStyle name="SAPBEXstdData 3" xfId="581"/>
    <cellStyle name="SAPBEXstdDataEmph" xfId="272"/>
    <cellStyle name="SAPBEXstdDataEmph 2" xfId="582"/>
    <cellStyle name="SAPBEXstdDataEmph 2 2" xfId="583"/>
    <cellStyle name="SAPBEXstdDataEmph 3" xfId="584"/>
    <cellStyle name="SAPBEXstdItem" xfId="273"/>
    <cellStyle name="SAPBEXstdItem 2" xfId="585"/>
    <cellStyle name="SAPBEXstdItem 2 2" xfId="586"/>
    <cellStyle name="SAPBEXstdItem 3" xfId="587"/>
    <cellStyle name="SAPBEXstdItemX" xfId="274"/>
    <cellStyle name="SAPBEXstdItemX 2" xfId="588"/>
    <cellStyle name="SAPBEXstdItemX 2 2" xfId="589"/>
    <cellStyle name="SAPBEXstdItemX 3" xfId="590"/>
    <cellStyle name="SAPBEXtitle" xfId="275"/>
    <cellStyle name="SAPBEXundefined" xfId="276"/>
    <cellStyle name="SAPBEXundefined 2" xfId="591"/>
    <cellStyle name="SAPBEXundefined 2 2" xfId="592"/>
    <cellStyle name="SAPBEXundefined 3" xfId="593"/>
    <cellStyle name="Selittävä teksti" xfId="277"/>
    <cellStyle name="Semleges" xfId="594"/>
    <cellStyle name="Sheet Title" xfId="278"/>
    <cellStyle name="soustotal" xfId="279"/>
    <cellStyle name="Standaard_Totaal" xfId="595"/>
    <cellStyle name="Standard_Deloitte Tables 04" xfId="280"/>
    <cellStyle name="Style 1" xfId="281"/>
    <cellStyle name="Style 1 2" xfId="282"/>
    <cellStyle name="Summa" xfId="283"/>
    <cellStyle name="Summa 2" xfId="596"/>
    <cellStyle name="Summa 2 2" xfId="597"/>
    <cellStyle name="Summa 3" xfId="598"/>
    <cellStyle name="Syöttö" xfId="284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5"/>
    <cellStyle name="Testo avviso" xfId="286"/>
    <cellStyle name="Testo descrittivo" xfId="287"/>
    <cellStyle name="Text" xfId="606"/>
    <cellStyle name="Texto de Aviso" xfId="607"/>
    <cellStyle name="Texto Explicativo" xfId="608"/>
    <cellStyle name="th" xfId="288"/>
    <cellStyle name="th 2" xfId="289"/>
    <cellStyle name="Title" xfId="609"/>
    <cellStyle name="Titolo" xfId="290"/>
    <cellStyle name="Titolo 1" xfId="291"/>
    <cellStyle name="Titolo 2" xfId="292"/>
    <cellStyle name="Titolo 3" xfId="293"/>
    <cellStyle name="Titolo 4" xfId="294"/>
    <cellStyle name="Titolo_Cat risk" xfId="610"/>
    <cellStyle name="Titre 1" xfId="295"/>
    <cellStyle name="TitreRubrique" xfId="296"/>
    <cellStyle name="TitreTableau" xfId="297"/>
    <cellStyle name="TitreTableau 2" xfId="611"/>
    <cellStyle name="Título" xfId="612"/>
    <cellStyle name="Totale" xfId="298"/>
    <cellStyle name="Totale 2" xfId="613"/>
    <cellStyle name="Totale 2 2" xfId="614"/>
    <cellStyle name="Totale 3" xfId="615"/>
    <cellStyle name="TotalRubrique" xfId="299"/>
    <cellStyle name="Tulostus" xfId="300"/>
    <cellStyle name="Tulostus 2" xfId="616"/>
    <cellStyle name="Tulostus 2 2" xfId="617"/>
    <cellStyle name="Tulostus 3" xfId="618"/>
    <cellStyle name="Update" xfId="301"/>
    <cellStyle name="VALOR" xfId="619"/>
    <cellStyle name="Valore non valido" xfId="302"/>
    <cellStyle name="Valore valido" xfId="303"/>
    <cellStyle name="Varoitusteksti" xfId="304"/>
    <cellStyle name="Verificar Célula" xfId="620"/>
    <cellStyle name="Warning Text" xfId="30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D15" sqref="D15"/>
    </sheetView>
  </sheetViews>
  <sheetFormatPr baseColWidth="10" defaultRowHeight="12.5"/>
  <cols>
    <col min="1" max="1" width="5.81640625" customWidth="1"/>
    <col min="2" max="2" width="37.81640625" customWidth="1"/>
    <col min="3" max="3" width="40.7265625" customWidth="1"/>
    <col min="4" max="4" width="67.1796875" customWidth="1"/>
  </cols>
  <sheetData>
    <row r="1" spans="1:5" ht="13" thickBot="1">
      <c r="A1" s="395"/>
      <c r="B1" s="395"/>
      <c r="C1" s="396" t="s">
        <v>608</v>
      </c>
      <c r="D1" s="397" t="str">
        <f ca="1">MID(CELL("nomfichier"),FIND("[",CELL("nomfichier"))+1,LEN(C1))</f>
        <v>203. a4_annexe_cdm_instruction-2018</v>
      </c>
      <c r="E1" s="398"/>
    </row>
    <row r="2" spans="1:5" ht="24" customHeight="1" thickBot="1">
      <c r="A2" s="579" t="s">
        <v>571</v>
      </c>
      <c r="B2" s="580"/>
      <c r="C2" s="399"/>
    </row>
    <row r="3" spans="1:5" ht="24" customHeight="1" thickBot="1">
      <c r="A3" s="579" t="s">
        <v>572</v>
      </c>
      <c r="B3" s="580"/>
      <c r="C3" s="399"/>
    </row>
    <row r="4" spans="1:5" ht="24" customHeight="1" thickBot="1">
      <c r="A4" s="581" t="s">
        <v>573</v>
      </c>
      <c r="B4" s="582"/>
      <c r="C4" s="400">
        <v>43465</v>
      </c>
    </row>
    <row r="5" spans="1:5" ht="24" customHeight="1" thickBot="1">
      <c r="A5" s="581" t="s">
        <v>574</v>
      </c>
      <c r="B5" s="582"/>
      <c r="C5" s="400" t="s">
        <v>575</v>
      </c>
    </row>
    <row r="6" spans="1:5" ht="24" customHeight="1">
      <c r="A6" s="401"/>
      <c r="B6" s="401"/>
    </row>
    <row r="7" spans="1:5" ht="24" customHeight="1">
      <c r="A7" s="579" t="s">
        <v>576</v>
      </c>
      <c r="B7" s="579"/>
      <c r="C7" s="426" t="s">
        <v>577</v>
      </c>
      <c r="D7" s="396" t="s">
        <v>577</v>
      </c>
    </row>
    <row r="8" spans="1:5" ht="24" customHeight="1" thickBot="1">
      <c r="A8" s="401"/>
      <c r="B8" s="401"/>
      <c r="D8" s="396" t="s">
        <v>600</v>
      </c>
    </row>
    <row r="9" spans="1:5" ht="38.5" customHeight="1" thickBot="1">
      <c r="A9" s="577" t="s">
        <v>578</v>
      </c>
      <c r="B9" s="578"/>
      <c r="C9" s="402" t="str">
        <f ca="1">IF(AND(C1=D1,D10=TRUE)=TRUE,"Fichier correct","Fichier incorrect")</f>
        <v>Fichier incorrect</v>
      </c>
      <c r="D9" s="396" t="s">
        <v>601</v>
      </c>
    </row>
    <row r="10" spans="1:5">
      <c r="D10" s="427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password="997D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81" priority="1" operator="equal">
      <formula>"Fichier correct"</formula>
    </cfRule>
    <cfRule type="cellIs" dxfId="8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/>
  </sheetViews>
  <sheetFormatPr baseColWidth="10" defaultColWidth="11.453125" defaultRowHeight="10.5"/>
  <cols>
    <col min="1" max="1" width="32.54296875" style="203" customWidth="1"/>
    <col min="2" max="2" width="17.1796875" style="201" customWidth="1"/>
    <col min="3" max="3" width="16.81640625" style="201" customWidth="1"/>
    <col min="4" max="8" width="15.54296875" style="201" customWidth="1"/>
    <col min="9" max="16384" width="11.453125" style="201"/>
  </cols>
  <sheetData>
    <row r="1" spans="1:8" s="204" customFormat="1" ht="15">
      <c r="A1" s="85" t="s">
        <v>340</v>
      </c>
      <c r="B1" s="210"/>
      <c r="C1" s="210"/>
      <c r="D1" s="210"/>
      <c r="E1" s="211"/>
      <c r="F1" s="211"/>
      <c r="G1" s="212"/>
      <c r="H1" s="213"/>
    </row>
    <row r="2" spans="1:8" s="217" customFormat="1" ht="15">
      <c r="A2" s="169" t="s">
        <v>543</v>
      </c>
      <c r="B2" s="214"/>
      <c r="C2" s="214"/>
      <c r="D2" s="214"/>
      <c r="E2" s="214"/>
      <c r="F2" s="214"/>
      <c r="G2" s="215"/>
      <c r="H2" s="216"/>
    </row>
    <row r="3" spans="1:8" s="204" customFormat="1" ht="5.25" customHeight="1">
      <c r="A3" s="205"/>
      <c r="B3" s="206"/>
      <c r="C3" s="206"/>
      <c r="D3" s="205"/>
      <c r="E3" s="205"/>
    </row>
    <row r="4" spans="1:8" s="196" customFormat="1" ht="23">
      <c r="A4" s="199" t="s">
        <v>31</v>
      </c>
      <c r="B4" s="198" t="s">
        <v>341</v>
      </c>
      <c r="C4" s="198" t="s">
        <v>342</v>
      </c>
      <c r="D4" s="198" t="s">
        <v>343</v>
      </c>
      <c r="E4" s="198" t="s">
        <v>344</v>
      </c>
      <c r="F4" s="218"/>
      <c r="G4" s="218"/>
      <c r="H4" s="218"/>
    </row>
    <row r="5" spans="1:8" ht="11.5">
      <c r="A5" s="200" t="s">
        <v>345</v>
      </c>
      <c r="B5" s="530"/>
      <c r="C5" s="530"/>
      <c r="D5" s="530"/>
      <c r="E5" s="530"/>
      <c r="F5" s="218"/>
      <c r="G5" s="218"/>
      <c r="H5" s="218"/>
    </row>
    <row r="6" spans="1:8" s="197" customFormat="1" ht="5.15" customHeight="1">
      <c r="A6" s="219"/>
      <c r="B6" s="220"/>
      <c r="C6" s="220"/>
      <c r="D6" s="220"/>
      <c r="E6" s="220"/>
      <c r="F6" s="221"/>
      <c r="G6" s="222"/>
      <c r="H6" s="221"/>
    </row>
    <row r="7" spans="1:8" s="196" customFormat="1" ht="27" customHeight="1">
      <c r="A7" s="223" t="s">
        <v>55</v>
      </c>
      <c r="B7" s="198" t="s">
        <v>346</v>
      </c>
      <c r="C7" s="198" t="s">
        <v>347</v>
      </c>
      <c r="D7" s="198" t="s">
        <v>56</v>
      </c>
      <c r="E7" s="198" t="s">
        <v>57</v>
      </c>
      <c r="F7" s="198" t="s">
        <v>348</v>
      </c>
      <c r="G7" s="198" t="s">
        <v>349</v>
      </c>
      <c r="H7" s="198" t="s">
        <v>350</v>
      </c>
    </row>
    <row r="8" spans="1:8" ht="11.5">
      <c r="A8" s="224" t="s">
        <v>351</v>
      </c>
      <c r="B8" s="531"/>
      <c r="C8" s="532"/>
      <c r="D8" s="532"/>
      <c r="E8" s="532"/>
      <c r="F8" s="532"/>
      <c r="G8" s="532"/>
      <c r="H8" s="532"/>
    </row>
    <row r="9" spans="1:8" ht="11.5">
      <c r="A9" s="224" t="s">
        <v>352</v>
      </c>
      <c r="B9" s="533"/>
      <c r="C9" s="533"/>
      <c r="D9" s="534"/>
      <c r="E9" s="534"/>
      <c r="F9" s="534"/>
      <c r="G9" s="534"/>
      <c r="H9" s="534"/>
    </row>
    <row r="10" spans="1:8" ht="11.5">
      <c r="A10" s="224" t="s">
        <v>353</v>
      </c>
      <c r="B10" s="533"/>
      <c r="C10" s="533"/>
      <c r="D10" s="534"/>
      <c r="E10" s="534"/>
      <c r="F10" s="534"/>
      <c r="G10" s="534"/>
      <c r="H10" s="534"/>
    </row>
    <row r="11" spans="1:8" ht="11.5">
      <c r="A11" s="224" t="s">
        <v>354</v>
      </c>
      <c r="B11" s="533"/>
      <c r="C11" s="533"/>
      <c r="D11" s="534"/>
      <c r="E11" s="534"/>
      <c r="F11" s="534"/>
      <c r="G11" s="534"/>
      <c r="H11" s="534"/>
    </row>
    <row r="12" spans="1:8" ht="11.5">
      <c r="A12" s="224" t="s">
        <v>355</v>
      </c>
      <c r="B12" s="533"/>
      <c r="C12" s="533"/>
      <c r="D12" s="534"/>
      <c r="E12" s="534"/>
      <c r="F12" s="534"/>
      <c r="G12" s="534"/>
      <c r="H12" s="534"/>
    </row>
    <row r="13" spans="1:8" ht="11.5">
      <c r="A13" s="224" t="s">
        <v>356</v>
      </c>
      <c r="B13" s="533"/>
      <c r="C13" s="533"/>
      <c r="D13" s="534"/>
      <c r="E13" s="534"/>
      <c r="F13" s="534"/>
      <c r="G13" s="534"/>
      <c r="H13" s="534"/>
    </row>
    <row r="14" spans="1:8" ht="11.5">
      <c r="A14" s="224" t="s">
        <v>357</v>
      </c>
      <c r="B14" s="533"/>
      <c r="C14" s="533"/>
      <c r="D14" s="534"/>
      <c r="E14" s="534"/>
      <c r="F14" s="534"/>
      <c r="G14" s="534"/>
      <c r="H14" s="534"/>
    </row>
    <row r="15" spans="1:8" ht="11.5">
      <c r="A15" s="224" t="s">
        <v>358</v>
      </c>
      <c r="B15" s="533"/>
      <c r="C15" s="533"/>
      <c r="D15" s="534"/>
      <c r="E15" s="534"/>
      <c r="F15" s="534"/>
      <c r="G15" s="534"/>
      <c r="H15" s="534"/>
    </row>
    <row r="16" spans="1:8" ht="11.5">
      <c r="A16" s="224" t="s">
        <v>359</v>
      </c>
      <c r="B16" s="533"/>
      <c r="C16" s="533"/>
      <c r="D16" s="534"/>
      <c r="E16" s="534"/>
      <c r="F16" s="534"/>
      <c r="G16" s="534"/>
      <c r="H16" s="534"/>
    </row>
    <row r="17" spans="1:8" ht="11.5">
      <c r="A17" s="225" t="s">
        <v>360</v>
      </c>
      <c r="B17" s="535"/>
      <c r="C17" s="535"/>
      <c r="D17" s="530"/>
      <c r="E17" s="530"/>
      <c r="F17" s="530"/>
      <c r="G17" s="530"/>
      <c r="H17" s="530"/>
    </row>
    <row r="18" spans="1:8" s="197" customFormat="1" ht="5.15" customHeight="1">
      <c r="A18" s="219"/>
      <c r="B18" s="220"/>
      <c r="C18" s="220"/>
      <c r="D18" s="220"/>
      <c r="E18" s="220"/>
      <c r="F18" s="221"/>
      <c r="G18" s="222"/>
      <c r="H18" s="221"/>
    </row>
    <row r="19" spans="1:8" s="196" customFormat="1" ht="27.75" customHeight="1">
      <c r="A19" s="223" t="s">
        <v>40</v>
      </c>
      <c r="B19" s="198" t="s">
        <v>346</v>
      </c>
      <c r="C19" s="198" t="s">
        <v>347</v>
      </c>
      <c r="D19" s="198" t="s">
        <v>56</v>
      </c>
      <c r="E19" s="198" t="s">
        <v>57</v>
      </c>
      <c r="F19" s="198" t="s">
        <v>348</v>
      </c>
      <c r="G19" s="198" t="s">
        <v>349</v>
      </c>
      <c r="H19" s="198" t="s">
        <v>350</v>
      </c>
    </row>
    <row r="20" spans="1:8" ht="11.5">
      <c r="A20" s="224" t="s">
        <v>351</v>
      </c>
      <c r="B20" s="531"/>
      <c r="C20" s="532"/>
      <c r="D20" s="532"/>
      <c r="E20" s="532"/>
      <c r="F20" s="532"/>
      <c r="G20" s="532"/>
      <c r="H20" s="532"/>
    </row>
    <row r="21" spans="1:8" ht="11.5">
      <c r="A21" s="224" t="s">
        <v>352</v>
      </c>
      <c r="B21" s="533"/>
      <c r="C21" s="533"/>
      <c r="D21" s="534"/>
      <c r="E21" s="534"/>
      <c r="F21" s="534"/>
      <c r="G21" s="534"/>
      <c r="H21" s="534"/>
    </row>
    <row r="22" spans="1:8" ht="11.5">
      <c r="A22" s="224" t="s">
        <v>353</v>
      </c>
      <c r="B22" s="533"/>
      <c r="C22" s="533"/>
      <c r="D22" s="534"/>
      <c r="E22" s="534"/>
      <c r="F22" s="534"/>
      <c r="G22" s="534"/>
      <c r="H22" s="534"/>
    </row>
    <row r="23" spans="1:8" ht="11.5">
      <c r="A23" s="224" t="s">
        <v>354</v>
      </c>
      <c r="B23" s="533"/>
      <c r="C23" s="533"/>
      <c r="D23" s="534"/>
      <c r="E23" s="534"/>
      <c r="F23" s="534"/>
      <c r="G23" s="534"/>
      <c r="H23" s="534"/>
    </row>
    <row r="24" spans="1:8" s="196" customFormat="1" ht="11.5">
      <c r="A24" s="224" t="s">
        <v>355</v>
      </c>
      <c r="B24" s="533"/>
      <c r="C24" s="533"/>
      <c r="D24" s="534"/>
      <c r="E24" s="534"/>
      <c r="F24" s="534"/>
      <c r="G24" s="534"/>
      <c r="H24" s="534"/>
    </row>
    <row r="25" spans="1:8" ht="11.5">
      <c r="A25" s="224" t="s">
        <v>356</v>
      </c>
      <c r="B25" s="533"/>
      <c r="C25" s="533"/>
      <c r="D25" s="534"/>
      <c r="E25" s="534"/>
      <c r="F25" s="534"/>
      <c r="G25" s="534"/>
      <c r="H25" s="534"/>
    </row>
    <row r="26" spans="1:8" ht="11.5">
      <c r="A26" s="224" t="s">
        <v>357</v>
      </c>
      <c r="B26" s="533"/>
      <c r="C26" s="533"/>
      <c r="D26" s="534"/>
      <c r="E26" s="534"/>
      <c r="F26" s="534"/>
      <c r="G26" s="534"/>
      <c r="H26" s="534"/>
    </row>
    <row r="27" spans="1:8" s="196" customFormat="1" ht="11.5">
      <c r="A27" s="224" t="s">
        <v>358</v>
      </c>
      <c r="B27" s="533"/>
      <c r="C27" s="533"/>
      <c r="D27" s="534"/>
      <c r="E27" s="534"/>
      <c r="F27" s="534"/>
      <c r="G27" s="534"/>
      <c r="H27" s="534"/>
    </row>
    <row r="28" spans="1:8" ht="11.5">
      <c r="A28" s="224" t="s">
        <v>359</v>
      </c>
      <c r="B28" s="533"/>
      <c r="C28" s="533"/>
      <c r="D28" s="534"/>
      <c r="E28" s="534"/>
      <c r="F28" s="534"/>
      <c r="G28" s="534"/>
      <c r="H28" s="534"/>
    </row>
    <row r="29" spans="1:8" ht="11.5">
      <c r="A29" s="225" t="s">
        <v>360</v>
      </c>
      <c r="B29" s="535"/>
      <c r="C29" s="535"/>
      <c r="D29" s="530"/>
      <c r="E29" s="530"/>
      <c r="F29" s="530"/>
      <c r="G29" s="530"/>
      <c r="H29" s="530"/>
    </row>
    <row r="30" spans="1:8" ht="5.15" customHeight="1">
      <c r="A30" s="196"/>
    </row>
    <row r="31" spans="1:8" ht="46">
      <c r="A31" s="223" t="s">
        <v>361</v>
      </c>
      <c r="B31" s="198" t="s">
        <v>362</v>
      </c>
      <c r="C31" s="198" t="s">
        <v>363</v>
      </c>
      <c r="D31" s="198" t="s">
        <v>364</v>
      </c>
      <c r="E31" s="198" t="s">
        <v>365</v>
      </c>
    </row>
    <row r="32" spans="1:8" ht="11.5">
      <c r="A32" s="224" t="s">
        <v>366</v>
      </c>
      <c r="B32" s="532"/>
      <c r="C32" s="532"/>
      <c r="D32" s="532"/>
      <c r="E32" s="532"/>
    </row>
    <row r="33" spans="1:5" ht="11.5">
      <c r="A33" s="200" t="s">
        <v>367</v>
      </c>
      <c r="B33" s="530"/>
      <c r="C33" s="530"/>
      <c r="D33" s="530"/>
      <c r="E33" s="425"/>
    </row>
    <row r="34" spans="1:5" ht="5.15" customHeight="1">
      <c r="A34" s="196"/>
    </row>
    <row r="35" spans="1:5" ht="23">
      <c r="A35" s="223" t="s">
        <v>39</v>
      </c>
      <c r="B35" s="198" t="s">
        <v>346</v>
      </c>
      <c r="C35" s="198" t="s">
        <v>56</v>
      </c>
      <c r="D35" s="198" t="s">
        <v>57</v>
      </c>
      <c r="E35" s="198" t="s">
        <v>348</v>
      </c>
    </row>
    <row r="36" spans="1:5" ht="11.5">
      <c r="A36" s="200" t="s">
        <v>345</v>
      </c>
      <c r="B36" s="535"/>
      <c r="C36" s="530"/>
      <c r="D36" s="530"/>
      <c r="E36" s="536"/>
    </row>
    <row r="37" spans="1:5">
      <c r="A37" s="196"/>
    </row>
    <row r="38" spans="1:5">
      <c r="A38" s="196"/>
    </row>
  </sheetData>
  <sheetProtection password="997D" sheet="1" objects="1" scenarios="1"/>
  <dataValidations count="2">
    <dataValidation type="decimal" operator="greaterThanOrEqual" allowBlank="1" showInputMessage="1" showErrorMessage="1" sqref="B20:B29 C21:C29 B8:B17 C9:C17">
      <formula1>0</formula1>
    </dataValidation>
    <dataValidation type="list" allowBlank="1" showInputMessage="1" showErrorMessage="1" sqref="B32:B33">
      <formula1>"1,2"</formula1>
    </dataValidation>
  </dataValidations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baseColWidth="10" defaultColWidth="11.453125" defaultRowHeight="10.5"/>
  <cols>
    <col min="1" max="1" width="48.453125" style="203" customWidth="1"/>
    <col min="2" max="8" width="15.81640625" style="201" customWidth="1"/>
    <col min="9" max="16384" width="11.453125" style="201"/>
  </cols>
  <sheetData>
    <row r="1" spans="1:8" s="100" customFormat="1" ht="24" customHeight="1">
      <c r="A1" s="169" t="s">
        <v>368</v>
      </c>
      <c r="B1" s="78"/>
      <c r="C1" s="78"/>
      <c r="D1" s="78"/>
      <c r="E1" s="78"/>
      <c r="F1" s="78"/>
      <c r="G1" s="78"/>
      <c r="H1" s="77"/>
    </row>
    <row r="2" spans="1:8" s="100" customFormat="1" ht="5.25" customHeight="1">
      <c r="A2" s="170"/>
      <c r="B2" s="101"/>
      <c r="C2" s="106"/>
      <c r="D2" s="106"/>
      <c r="E2" s="101"/>
      <c r="F2" s="101"/>
    </row>
    <row r="3" spans="1:8" s="196" customFormat="1" ht="35.25" customHeight="1">
      <c r="A3" s="226"/>
      <c r="B3" s="223" t="s">
        <v>369</v>
      </c>
      <c r="C3" s="227"/>
      <c r="D3" s="228" t="s">
        <v>370</v>
      </c>
      <c r="E3" s="228" t="s">
        <v>3</v>
      </c>
      <c r="F3" s="228" t="s">
        <v>371</v>
      </c>
      <c r="G3" s="228" t="s">
        <v>372</v>
      </c>
      <c r="H3" s="228" t="s">
        <v>373</v>
      </c>
    </row>
    <row r="4" spans="1:8" s="196" customFormat="1" ht="51" customHeight="1">
      <c r="A4" s="229" t="s">
        <v>374</v>
      </c>
      <c r="B4" s="230" t="s">
        <v>375</v>
      </c>
      <c r="C4" s="230" t="s">
        <v>376</v>
      </c>
      <c r="D4" s="231" t="s">
        <v>377</v>
      </c>
      <c r="E4" s="231" t="s">
        <v>378</v>
      </c>
      <c r="F4" s="231" t="s">
        <v>379</v>
      </c>
      <c r="G4" s="231" t="s">
        <v>380</v>
      </c>
      <c r="H4" s="231" t="s">
        <v>381</v>
      </c>
    </row>
    <row r="5" spans="1:8" ht="11.5">
      <c r="A5" s="232" t="s">
        <v>609</v>
      </c>
      <c r="B5" s="537"/>
      <c r="C5" s="537"/>
      <c r="D5" s="537"/>
      <c r="E5" s="537"/>
      <c r="F5" s="537"/>
      <c r="G5" s="537"/>
      <c r="H5" s="537"/>
    </row>
    <row r="6" spans="1:8" ht="11.5">
      <c r="A6" s="233" t="s">
        <v>610</v>
      </c>
      <c r="B6" s="538"/>
      <c r="C6" s="538"/>
      <c r="D6" s="538"/>
      <c r="E6" s="538"/>
      <c r="F6" s="538"/>
      <c r="G6" s="538"/>
      <c r="H6" s="538"/>
    </row>
    <row r="7" spans="1:8" ht="11.5">
      <c r="A7" s="233" t="s">
        <v>611</v>
      </c>
      <c r="B7" s="538"/>
      <c r="C7" s="538"/>
      <c r="D7" s="538"/>
      <c r="E7" s="538"/>
      <c r="F7" s="538"/>
      <c r="G7" s="538"/>
      <c r="H7" s="538"/>
    </row>
    <row r="8" spans="1:8" ht="11.5">
      <c r="A8" s="233" t="s">
        <v>612</v>
      </c>
      <c r="B8" s="538"/>
      <c r="C8" s="538"/>
      <c r="D8" s="538"/>
      <c r="E8" s="538"/>
      <c r="F8" s="538"/>
      <c r="G8" s="538"/>
      <c r="H8" s="538"/>
    </row>
    <row r="9" spans="1:8" ht="11.5">
      <c r="A9" s="233" t="s">
        <v>613</v>
      </c>
      <c r="B9" s="538"/>
      <c r="C9" s="538"/>
      <c r="D9" s="538"/>
      <c r="E9" s="538"/>
      <c r="F9" s="538"/>
      <c r="G9" s="538"/>
      <c r="H9" s="538"/>
    </row>
    <row r="10" spans="1:8" ht="11.5">
      <c r="A10" s="233" t="s">
        <v>614</v>
      </c>
      <c r="B10" s="538"/>
      <c r="C10" s="538"/>
      <c r="D10" s="538"/>
      <c r="E10" s="538"/>
      <c r="F10" s="538"/>
      <c r="G10" s="538"/>
      <c r="H10" s="538"/>
    </row>
    <row r="11" spans="1:8" ht="11.5">
      <c r="A11" s="233" t="s">
        <v>615</v>
      </c>
      <c r="B11" s="538"/>
      <c r="C11" s="538"/>
      <c r="D11" s="538"/>
      <c r="E11" s="538"/>
      <c r="F11" s="538"/>
      <c r="G11" s="538"/>
      <c r="H11" s="538"/>
    </row>
    <row r="12" spans="1:8" ht="11.5">
      <c r="A12" s="233" t="s">
        <v>616</v>
      </c>
      <c r="B12" s="538"/>
      <c r="C12" s="538"/>
      <c r="D12" s="538"/>
      <c r="E12" s="538"/>
      <c r="F12" s="538"/>
      <c r="G12" s="538"/>
      <c r="H12" s="538"/>
    </row>
    <row r="13" spans="1:8" ht="11.5">
      <c r="A13" s="233" t="s">
        <v>617</v>
      </c>
      <c r="B13" s="538"/>
      <c r="C13" s="538"/>
      <c r="D13" s="538"/>
      <c r="E13" s="538"/>
      <c r="F13" s="538"/>
      <c r="G13" s="538"/>
      <c r="H13" s="538"/>
    </row>
    <row r="14" spans="1:8" ht="11.5">
      <c r="A14" s="233" t="s">
        <v>618</v>
      </c>
      <c r="B14" s="538"/>
      <c r="C14" s="538"/>
      <c r="D14" s="538"/>
      <c r="E14" s="538"/>
      <c r="F14" s="538"/>
      <c r="G14" s="538"/>
      <c r="H14" s="538"/>
    </row>
    <row r="15" spans="1:8" ht="11.5">
      <c r="A15" s="234" t="s">
        <v>37</v>
      </c>
      <c r="B15" s="538"/>
      <c r="C15" s="538"/>
      <c r="D15" s="538"/>
      <c r="E15" s="538"/>
      <c r="F15" s="538"/>
      <c r="G15" s="538"/>
      <c r="H15" s="538"/>
    </row>
    <row r="16" spans="1:8" ht="10" customHeight="1">
      <c r="A16" s="235"/>
      <c r="B16" s="539"/>
      <c r="C16" s="539"/>
      <c r="D16" s="539"/>
      <c r="E16" s="539"/>
      <c r="F16" s="539"/>
      <c r="G16" s="539"/>
      <c r="H16" s="539"/>
    </row>
    <row r="17" spans="1:8" ht="11.5">
      <c r="A17" s="236" t="s">
        <v>13</v>
      </c>
      <c r="B17" s="540"/>
      <c r="C17" s="540"/>
      <c r="D17" s="540"/>
      <c r="E17" s="540"/>
      <c r="F17" s="540"/>
      <c r="G17" s="540"/>
      <c r="H17" s="540"/>
    </row>
    <row r="18" spans="1:8" s="197" customFormat="1" ht="20.5" customHeight="1">
      <c r="A18" s="406" t="s">
        <v>582</v>
      </c>
      <c r="B18" s="404" t="str">
        <f>IF(B17=SUM(B5:B15),"OK","KO")</f>
        <v>OK</v>
      </c>
      <c r="C18" s="404" t="str">
        <f t="shared" ref="C18:H18" si="0">IF(C17=SUM(C5:C15),"OK","KO")</f>
        <v>OK</v>
      </c>
      <c r="D18" s="404" t="str">
        <f t="shared" si="0"/>
        <v>OK</v>
      </c>
      <c r="E18" s="404" t="str">
        <f t="shared" si="0"/>
        <v>OK</v>
      </c>
      <c r="F18" s="404" t="str">
        <f t="shared" si="0"/>
        <v>OK</v>
      </c>
      <c r="G18" s="404" t="str">
        <f t="shared" si="0"/>
        <v>OK</v>
      </c>
      <c r="H18" s="404" t="str">
        <f t="shared" si="0"/>
        <v>OK</v>
      </c>
    </row>
    <row r="19" spans="1:8" s="197" customFormat="1" ht="11.5">
      <c r="A19" s="226" t="s">
        <v>61</v>
      </c>
      <c r="B19" s="223" t="s">
        <v>38</v>
      </c>
      <c r="C19" s="227"/>
      <c r="D19" s="237"/>
      <c r="E19" s="237"/>
      <c r="F19" s="237"/>
      <c r="G19" s="237"/>
      <c r="H19" s="237"/>
    </row>
    <row r="20" spans="1:8" s="196" customFormat="1" ht="36" customHeight="1">
      <c r="A20" s="238" t="s">
        <v>382</v>
      </c>
      <c r="B20" s="230" t="s">
        <v>383</v>
      </c>
      <c r="C20" s="230" t="s">
        <v>384</v>
      </c>
      <c r="D20" s="237"/>
      <c r="E20" s="237"/>
      <c r="F20" s="237"/>
      <c r="G20" s="237"/>
      <c r="H20" s="237"/>
    </row>
    <row r="21" spans="1:8" ht="11.5">
      <c r="A21" s="224" t="s">
        <v>385</v>
      </c>
      <c r="B21" s="537"/>
      <c r="C21" s="537"/>
      <c r="D21" s="237"/>
      <c r="E21" s="237"/>
      <c r="F21" s="237"/>
      <c r="G21" s="237"/>
      <c r="H21" s="237"/>
    </row>
    <row r="22" spans="1:8" ht="11.5">
      <c r="A22" s="224" t="s">
        <v>386</v>
      </c>
      <c r="B22" s="538"/>
      <c r="C22" s="538"/>
      <c r="D22" s="237"/>
      <c r="E22" s="237"/>
      <c r="F22" s="237"/>
      <c r="G22" s="237"/>
      <c r="H22" s="237"/>
    </row>
    <row r="23" spans="1:8" ht="11.5">
      <c r="A23" s="224" t="s">
        <v>387</v>
      </c>
      <c r="B23" s="538"/>
      <c r="C23" s="538"/>
      <c r="D23" s="237"/>
      <c r="E23" s="237"/>
      <c r="F23" s="237"/>
      <c r="G23" s="237"/>
      <c r="H23" s="237"/>
    </row>
    <row r="24" spans="1:8" ht="11.5">
      <c r="A24" s="239" t="s">
        <v>388</v>
      </c>
      <c r="B24" s="540"/>
      <c r="C24" s="540"/>
      <c r="D24" s="237"/>
      <c r="E24" s="237"/>
      <c r="F24" s="237"/>
      <c r="G24" s="237"/>
      <c r="H24" s="237"/>
    </row>
    <row r="25" spans="1:8" ht="11.5">
      <c r="A25" s="202"/>
      <c r="B25" s="237"/>
      <c r="C25" s="237"/>
      <c r="D25" s="237"/>
      <c r="E25" s="237"/>
      <c r="F25" s="237"/>
      <c r="G25" s="237"/>
      <c r="H25" s="237"/>
    </row>
    <row r="26" spans="1:8">
      <c r="A26" s="196"/>
    </row>
  </sheetData>
  <sheetProtection password="997D" sheet="1" objects="1" scenarios="1"/>
  <conditionalFormatting sqref="B18:H18">
    <cfRule type="cellIs" dxfId="51" priority="1" operator="equal">
      <formula>"KO"</formula>
    </cfRule>
    <cfRule type="cellIs" dxfId="50" priority="2" operator="equal">
      <formula>"OK"</formula>
    </cfRule>
  </conditionalFormatting>
  <dataValidations count="1">
    <dataValidation type="decimal" operator="greaterThanOrEqual" allowBlank="1" showInputMessage="1" showErrorMessage="1" sqref="G5:G15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baseColWidth="10" defaultColWidth="11.453125" defaultRowHeight="10"/>
  <cols>
    <col min="1" max="1" width="56.81640625" style="280" customWidth="1"/>
    <col min="2" max="7" width="15.7265625" style="207" customWidth="1"/>
    <col min="8" max="16384" width="11.453125" style="207"/>
  </cols>
  <sheetData>
    <row r="1" spans="1:9" s="204" customFormat="1" ht="15.5">
      <c r="A1" s="240" t="s">
        <v>389</v>
      </c>
      <c r="B1" s="210"/>
      <c r="C1" s="210"/>
      <c r="D1" s="210"/>
      <c r="E1" s="212"/>
      <c r="F1" s="212"/>
      <c r="G1" s="212"/>
      <c r="H1" s="213"/>
    </row>
    <row r="2" spans="1:9" s="217" customFormat="1" ht="15.5">
      <c r="A2" s="241" t="s">
        <v>544</v>
      </c>
      <c r="B2" s="214"/>
      <c r="C2" s="214"/>
      <c r="D2" s="214"/>
      <c r="E2" s="215"/>
      <c r="F2" s="215"/>
      <c r="G2" s="215"/>
      <c r="H2" s="216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43" t="s">
        <v>390</v>
      </c>
      <c r="C4" s="244"/>
      <c r="D4" s="244"/>
      <c r="E4" s="244"/>
      <c r="F4" s="245"/>
      <c r="G4" s="245"/>
      <c r="H4" s="246"/>
    </row>
    <row r="5" spans="1:9" s="247" customFormat="1" ht="25">
      <c r="A5" s="356" t="s">
        <v>51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49" t="s">
        <v>13</v>
      </c>
    </row>
    <row r="6" spans="1:9" ht="10.5">
      <c r="A6" s="250" t="s">
        <v>391</v>
      </c>
      <c r="B6" s="542"/>
      <c r="C6" s="543"/>
      <c r="D6" s="543"/>
      <c r="E6" s="543"/>
      <c r="F6" s="543"/>
      <c r="G6" s="543"/>
      <c r="H6" s="544"/>
    </row>
    <row r="7" spans="1:9" ht="13">
      <c r="A7" s="251" t="s">
        <v>36</v>
      </c>
      <c r="B7" s="512"/>
      <c r="C7" s="512"/>
      <c r="D7" s="512"/>
      <c r="E7" s="512"/>
      <c r="F7" s="512"/>
      <c r="G7" s="512"/>
      <c r="H7" s="545"/>
      <c r="I7" s="404" t="str">
        <f>IF(H7=SUM(B7:G7),"OK","KO")</f>
        <v>OK</v>
      </c>
    </row>
    <row r="8" spans="1:9" ht="13">
      <c r="A8" s="251" t="s">
        <v>392</v>
      </c>
      <c r="B8" s="512"/>
      <c r="C8" s="512"/>
      <c r="D8" s="512"/>
      <c r="E8" s="512"/>
      <c r="F8" s="512"/>
      <c r="G8" s="512"/>
      <c r="H8" s="545"/>
      <c r="I8" s="404" t="str">
        <f>IF(H8=SUM(B8:G8),"OK","KO")</f>
        <v>OK</v>
      </c>
    </row>
    <row r="9" spans="1:9" ht="10.5">
      <c r="A9" s="251" t="s">
        <v>393</v>
      </c>
      <c r="B9" s="512"/>
      <c r="C9" s="512"/>
      <c r="D9" s="512"/>
      <c r="E9" s="512"/>
      <c r="F9" s="512"/>
      <c r="G9" s="512"/>
      <c r="H9" s="546"/>
    </row>
    <row r="10" spans="1:9" ht="10.5">
      <c r="A10" s="251" t="s">
        <v>394</v>
      </c>
      <c r="B10" s="515"/>
      <c r="C10" s="515"/>
      <c r="D10" s="515"/>
      <c r="E10" s="515"/>
      <c r="F10" s="515"/>
      <c r="G10" s="515"/>
      <c r="H10" s="546"/>
    </row>
    <row r="11" spans="1:9" ht="10.5">
      <c r="A11" s="253" t="s">
        <v>495</v>
      </c>
      <c r="B11" s="542"/>
      <c r="C11" s="543"/>
      <c r="D11" s="543"/>
      <c r="E11" s="543"/>
      <c r="F11" s="543"/>
      <c r="G11" s="512"/>
      <c r="H11" s="546"/>
    </row>
    <row r="12" spans="1:9" ht="10.5">
      <c r="A12" s="251"/>
      <c r="B12" s="547"/>
      <c r="C12" s="547"/>
      <c r="D12" s="547"/>
      <c r="E12" s="547"/>
      <c r="F12" s="547"/>
      <c r="G12" s="547"/>
      <c r="H12" s="546"/>
    </row>
    <row r="13" spans="1:9" ht="13">
      <c r="A13" s="254" t="s">
        <v>395</v>
      </c>
      <c r="B13" s="515"/>
      <c r="C13" s="515"/>
      <c r="D13" s="515"/>
      <c r="E13" s="515"/>
      <c r="F13" s="515"/>
      <c r="G13" s="548"/>
      <c r="H13" s="549"/>
      <c r="I13" s="404" t="str">
        <f>IF(H13=SUM(B13:G13),"OK","KO")</f>
        <v>OK</v>
      </c>
    </row>
    <row r="14" spans="1:9" s="255" customFormat="1">
      <c r="A14" s="256"/>
      <c r="B14" s="257"/>
      <c r="C14" s="257"/>
      <c r="D14" s="257"/>
      <c r="E14" s="257"/>
      <c r="F14" s="258"/>
      <c r="G14" s="259"/>
      <c r="H14" s="258"/>
    </row>
    <row r="15" spans="1:9" s="247" customFormat="1">
      <c r="A15" s="260"/>
      <c r="B15" s="262"/>
      <c r="C15" s="263" t="s">
        <v>396</v>
      </c>
      <c r="D15" s="262"/>
      <c r="E15" s="244"/>
      <c r="F15" s="264"/>
      <c r="G15" s="264"/>
      <c r="H15" s="265"/>
    </row>
    <row r="16" spans="1:9" s="247" customFormat="1" ht="24" customHeight="1">
      <c r="A16" s="260"/>
      <c r="B16" s="248" t="s">
        <v>22</v>
      </c>
      <c r="C16" s="266"/>
      <c r="D16" s="248" t="s">
        <v>397</v>
      </c>
      <c r="E16" s="267"/>
      <c r="F16" s="268" t="s">
        <v>398</v>
      </c>
      <c r="G16" s="264"/>
      <c r="H16" s="265"/>
    </row>
    <row r="17" spans="1:10" ht="10.5">
      <c r="A17" s="269" t="s">
        <v>10</v>
      </c>
      <c r="B17" s="512"/>
      <c r="C17" s="119"/>
      <c r="D17" s="543"/>
      <c r="E17" s="252"/>
      <c r="F17" s="543"/>
      <c r="G17" s="270"/>
      <c r="H17" s="271"/>
    </row>
    <row r="18" spans="1:10" ht="10.5">
      <c r="A18" s="272" t="s">
        <v>11</v>
      </c>
      <c r="B18" s="515"/>
      <c r="C18" s="190"/>
      <c r="D18" s="515"/>
      <c r="E18" s="273"/>
      <c r="F18" s="515"/>
      <c r="G18" s="274"/>
      <c r="H18" s="275"/>
    </row>
    <row r="19" spans="1:10" s="255" customFormat="1">
      <c r="A19" s="256"/>
      <c r="B19" s="257"/>
      <c r="C19" s="257"/>
      <c r="D19" s="257"/>
      <c r="E19" s="257"/>
      <c r="F19" s="258"/>
      <c r="G19" s="259"/>
      <c r="H19" s="258"/>
    </row>
    <row r="20" spans="1:10" s="247" customFormat="1">
      <c r="A20" s="276"/>
      <c r="B20" s="243" t="s">
        <v>399</v>
      </c>
      <c r="C20" s="244"/>
      <c r="D20" s="244"/>
      <c r="E20" s="244"/>
      <c r="F20" s="245"/>
      <c r="G20" s="277"/>
      <c r="H20" s="278"/>
    </row>
    <row r="21" spans="1:10" s="247" customFormat="1" ht="12.5">
      <c r="A21" s="356" t="s">
        <v>52</v>
      </c>
      <c r="B21" s="249" t="s">
        <v>494</v>
      </c>
      <c r="C21" s="249" t="s">
        <v>493</v>
      </c>
      <c r="D21" s="249" t="s">
        <v>492</v>
      </c>
      <c r="E21" s="249" t="s">
        <v>491</v>
      </c>
      <c r="F21" s="249" t="s">
        <v>490</v>
      </c>
      <c r="G21" s="249" t="s">
        <v>489</v>
      </c>
      <c r="H21" s="279"/>
    </row>
    <row r="22" spans="1:10" ht="10.5">
      <c r="A22" s="251" t="s">
        <v>400</v>
      </c>
      <c r="B22" s="512"/>
      <c r="C22" s="512"/>
      <c r="D22" s="512"/>
      <c r="E22" s="512"/>
      <c r="F22" s="512"/>
      <c r="G22" s="550"/>
      <c r="H22" s="281"/>
    </row>
    <row r="23" spans="1:10" ht="10.5">
      <c r="A23" s="251" t="s">
        <v>12</v>
      </c>
      <c r="B23" s="512"/>
      <c r="C23" s="512"/>
      <c r="D23" s="512"/>
      <c r="E23" s="512"/>
      <c r="F23" s="512"/>
      <c r="G23" s="512"/>
      <c r="H23" s="281"/>
    </row>
    <row r="24" spans="1:10" ht="10.5">
      <c r="A24" s="251" t="s">
        <v>401</v>
      </c>
      <c r="B24" s="515"/>
      <c r="C24" s="515"/>
      <c r="D24" s="515"/>
      <c r="E24" s="515"/>
      <c r="F24" s="515"/>
      <c r="G24" s="515"/>
      <c r="H24" s="281"/>
    </row>
    <row r="25" spans="1:10" ht="10.5">
      <c r="A25" s="251" t="s">
        <v>53</v>
      </c>
      <c r="B25" s="543"/>
      <c r="C25" s="551"/>
      <c r="D25" s="543"/>
      <c r="E25" s="543"/>
      <c r="F25" s="543"/>
      <c r="G25" s="545"/>
      <c r="H25" s="281"/>
    </row>
    <row r="26" spans="1:10" s="247" customFormat="1" ht="10.5">
      <c r="A26" s="251"/>
      <c r="B26" s="552"/>
      <c r="C26" s="553"/>
      <c r="D26" s="552"/>
      <c r="E26" s="552"/>
      <c r="F26" s="552"/>
      <c r="G26" s="553"/>
      <c r="H26" s="279"/>
    </row>
    <row r="27" spans="1:10" ht="10.5">
      <c r="A27" s="251" t="s">
        <v>402</v>
      </c>
      <c r="B27" s="512"/>
      <c r="C27" s="545"/>
      <c r="D27" s="512"/>
      <c r="E27" s="512"/>
      <c r="F27" s="512"/>
      <c r="G27" s="512"/>
      <c r="H27" s="281"/>
    </row>
    <row r="28" spans="1:10" ht="10.5">
      <c r="A28" s="251" t="s">
        <v>54</v>
      </c>
      <c r="B28" s="512"/>
      <c r="C28" s="545"/>
      <c r="D28" s="512"/>
      <c r="E28" s="512"/>
      <c r="F28" s="512"/>
      <c r="G28" s="512"/>
      <c r="H28" s="281"/>
    </row>
    <row r="29" spans="1:10" s="247" customFormat="1" ht="10.5">
      <c r="A29" s="251"/>
      <c r="B29" s="552"/>
      <c r="C29" s="553"/>
      <c r="D29" s="552"/>
      <c r="E29" s="552"/>
      <c r="F29" s="552"/>
      <c r="G29" s="553"/>
      <c r="H29" s="279"/>
      <c r="J29" s="247" t="s">
        <v>589</v>
      </c>
    </row>
    <row r="30" spans="1:10" ht="10.5">
      <c r="A30" s="251" t="s">
        <v>403</v>
      </c>
      <c r="B30" s="512"/>
      <c r="C30" s="512"/>
      <c r="D30" s="512"/>
      <c r="E30" s="512"/>
      <c r="F30" s="512"/>
      <c r="G30" s="512"/>
      <c r="H30" s="281"/>
    </row>
    <row r="31" spans="1:10" ht="10.5">
      <c r="A31" s="272" t="s">
        <v>404</v>
      </c>
      <c r="B31" s="554"/>
      <c r="C31" s="555"/>
      <c r="D31" s="554"/>
      <c r="E31" s="554"/>
      <c r="F31" s="554"/>
      <c r="G31" s="555"/>
      <c r="H31" s="282"/>
    </row>
    <row r="32" spans="1:10" ht="15.65" customHeight="1">
      <c r="A32" s="409" t="s">
        <v>588</v>
      </c>
      <c r="B32" s="404" t="str">
        <f>IF(B25=SUM(B22:B24),"OK","KO")</f>
        <v>OK</v>
      </c>
      <c r="C32" s="541" t="str">
        <f t="shared" ref="C32:G32" si="0">IF(C25=SUM(C22:C24),"OK","KO")</f>
        <v>OK</v>
      </c>
      <c r="D32" s="404" t="str">
        <f t="shared" si="0"/>
        <v>OK</v>
      </c>
      <c r="E32" s="404" t="str">
        <f t="shared" si="0"/>
        <v>OK</v>
      </c>
      <c r="F32" s="404" t="str">
        <f t="shared" si="0"/>
        <v>OK</v>
      </c>
      <c r="G32" s="404" t="str">
        <f t="shared" si="0"/>
        <v>OK</v>
      </c>
    </row>
    <row r="33" spans="1:1">
      <c r="A33" s="247"/>
    </row>
  </sheetData>
  <sheetProtection password="997D" sheet="1" objects="1" scenarios="1"/>
  <conditionalFormatting sqref="I7">
    <cfRule type="cellIs" dxfId="49" priority="7" operator="equal">
      <formula>"KO"</formula>
    </cfRule>
    <cfRule type="cellIs" dxfId="48" priority="8" operator="equal">
      <formula>"OK"</formula>
    </cfRule>
  </conditionalFormatting>
  <conditionalFormatting sqref="I8">
    <cfRule type="cellIs" dxfId="47" priority="5" operator="equal">
      <formula>"KO"</formula>
    </cfRule>
    <cfRule type="cellIs" dxfId="46" priority="6" operator="equal">
      <formula>"OK"</formula>
    </cfRule>
  </conditionalFormatting>
  <conditionalFormatting sqref="I13">
    <cfRule type="cellIs" dxfId="45" priority="3" operator="equal">
      <formula>"KO"</formula>
    </cfRule>
    <cfRule type="cellIs" dxfId="44" priority="4" operator="equal">
      <formula>"OK"</formula>
    </cfRule>
  </conditionalFormatting>
  <conditionalFormatting sqref="B32:G32">
    <cfRule type="cellIs" dxfId="43" priority="1" operator="equal">
      <formula>"KO"</formula>
    </cfRule>
    <cfRule type="cellIs" dxfId="42" priority="2" operator="equal">
      <formula>"OK"</formula>
    </cfRule>
  </conditionalFormatting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/>
  </sheetViews>
  <sheetFormatPr baseColWidth="10" defaultColWidth="11.453125" defaultRowHeight="10"/>
  <cols>
    <col min="1" max="1" width="43.453125" style="280" customWidth="1"/>
    <col min="2" max="7" width="15.7265625" style="207" customWidth="1"/>
    <col min="8" max="16384" width="11.453125" style="207"/>
  </cols>
  <sheetData>
    <row r="1" spans="1:9" s="285" customFormat="1" ht="15.75" customHeight="1">
      <c r="A1" s="240" t="s">
        <v>405</v>
      </c>
      <c r="B1" s="240"/>
      <c r="C1" s="240"/>
      <c r="D1" s="240"/>
      <c r="E1" s="283"/>
      <c r="F1" s="283"/>
      <c r="G1" s="283"/>
      <c r="H1" s="284"/>
    </row>
    <row r="2" spans="1:9" s="289" customFormat="1" ht="15.5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90" t="s">
        <v>406</v>
      </c>
      <c r="C4" s="291"/>
      <c r="D4" s="291"/>
      <c r="E4" s="291"/>
      <c r="F4" s="292"/>
      <c r="G4" s="292"/>
      <c r="H4" s="293"/>
    </row>
    <row r="5" spans="1:9" s="247" customFormat="1" ht="25">
      <c r="A5" s="356" t="s">
        <v>52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591</v>
      </c>
    </row>
    <row r="6" spans="1:9" ht="10.5">
      <c r="A6" s="251" t="s">
        <v>19</v>
      </c>
      <c r="B6" s="119"/>
      <c r="C6" s="543"/>
      <c r="D6" s="543"/>
      <c r="E6" s="543"/>
      <c r="F6" s="543"/>
      <c r="G6" s="119"/>
      <c r="H6" s="119"/>
    </row>
    <row r="7" spans="1:9" ht="13">
      <c r="A7" s="251" t="s">
        <v>20</v>
      </c>
      <c r="B7" s="512"/>
      <c r="C7" s="512"/>
      <c r="D7" s="512"/>
      <c r="E7" s="512"/>
      <c r="F7" s="512"/>
      <c r="G7" s="512"/>
      <c r="H7" s="512"/>
      <c r="I7" s="404" t="str">
        <f>IF(H7=SUM(B7:G7),"OK","KO")</f>
        <v>OK</v>
      </c>
    </row>
    <row r="8" spans="1:9" ht="13">
      <c r="A8" s="251" t="s">
        <v>21</v>
      </c>
      <c r="B8" s="512"/>
      <c r="C8" s="512"/>
      <c r="D8" s="512"/>
      <c r="E8" s="512"/>
      <c r="F8" s="512"/>
      <c r="G8" s="512"/>
      <c r="H8" s="512"/>
      <c r="I8" s="404" t="str">
        <f t="shared" ref="I8:I11" si="0">IF(H8=SUM(B8:G8),"OK","KO")</f>
        <v>OK</v>
      </c>
    </row>
    <row r="9" spans="1:9" ht="13">
      <c r="A9" s="251" t="s">
        <v>2</v>
      </c>
      <c r="B9" s="512"/>
      <c r="C9" s="515"/>
      <c r="D9" s="515"/>
      <c r="E9" s="515"/>
      <c r="F9" s="515"/>
      <c r="G9" s="515"/>
      <c r="H9" s="512"/>
      <c r="I9" s="404" t="str">
        <f t="shared" si="0"/>
        <v>OK</v>
      </c>
    </row>
    <row r="10" spans="1:9" ht="10.5">
      <c r="A10" s="253" t="s">
        <v>13</v>
      </c>
      <c r="B10" s="111"/>
      <c r="C10" s="543"/>
      <c r="D10" s="512"/>
      <c r="E10" s="512"/>
      <c r="F10" s="512"/>
      <c r="G10" s="512"/>
      <c r="H10" s="111"/>
    </row>
    <row r="11" spans="1:9" ht="13">
      <c r="A11" s="251" t="s">
        <v>15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s="255" customFormat="1" ht="21.65" customHeight="1">
      <c r="A12" s="413" t="s">
        <v>590</v>
      </c>
      <c r="B12" s="295"/>
      <c r="C12" s="411" t="str">
        <f>IF(C10=SUM(C6:C9),"OK","KO")</f>
        <v>OK</v>
      </c>
      <c r="D12" s="411" t="str">
        <f t="shared" ref="D12:G12" si="1">IF(D10=SUM(D6:D9),"OK","KO")</f>
        <v>OK</v>
      </c>
      <c r="E12" s="411" t="str">
        <f t="shared" si="1"/>
        <v>OK</v>
      </c>
      <c r="F12" s="411" t="str">
        <f t="shared" si="1"/>
        <v>OK</v>
      </c>
      <c r="G12" s="411" t="str">
        <f t="shared" si="1"/>
        <v>OK</v>
      </c>
      <c r="H12" s="295"/>
    </row>
    <row r="13" spans="1:9" s="247" customFormat="1">
      <c r="A13" s="243"/>
      <c r="B13" s="243" t="s">
        <v>407</v>
      </c>
      <c r="C13" s="245"/>
      <c r="D13" s="245"/>
      <c r="E13" s="245"/>
      <c r="F13" s="245"/>
      <c r="G13" s="245"/>
      <c r="H13" s="246"/>
    </row>
    <row r="14" spans="1:9" s="247" customFormat="1" ht="25">
      <c r="A14" s="356" t="s">
        <v>52</v>
      </c>
      <c r="B14" s="249" t="s">
        <v>528</v>
      </c>
      <c r="C14" s="249" t="s">
        <v>493</v>
      </c>
      <c r="D14" s="249" t="s">
        <v>492</v>
      </c>
      <c r="E14" s="249" t="s">
        <v>491</v>
      </c>
      <c r="F14" s="249" t="s">
        <v>490</v>
      </c>
      <c r="G14" s="249" t="s">
        <v>489</v>
      </c>
      <c r="H14" s="209" t="s">
        <v>13</v>
      </c>
    </row>
    <row r="15" spans="1:9" ht="13">
      <c r="A15" s="251" t="s">
        <v>408</v>
      </c>
      <c r="B15" s="119"/>
      <c r="C15" s="543"/>
      <c r="D15" s="543"/>
      <c r="E15" s="543"/>
      <c r="F15" s="543"/>
      <c r="G15" s="543"/>
      <c r="H15" s="543"/>
      <c r="I15" s="404" t="str">
        <f>IF(H15=SUM(B15:G15),"OK","KO")</f>
        <v>OK</v>
      </c>
    </row>
    <row r="16" spans="1:9" ht="13">
      <c r="A16" s="251" t="s">
        <v>58</v>
      </c>
      <c r="B16" s="512"/>
      <c r="C16" s="512"/>
      <c r="D16" s="512"/>
      <c r="E16" s="512"/>
      <c r="F16" s="512"/>
      <c r="G16" s="512"/>
      <c r="H16" s="512"/>
      <c r="I16" s="404" t="str">
        <f t="shared" ref="I16:I21" si="2">IF(H16=SUM(B16:G16),"OK","KO")</f>
        <v>OK</v>
      </c>
    </row>
    <row r="17" spans="1:9" ht="13">
      <c r="A17" s="251" t="s">
        <v>409</v>
      </c>
      <c r="B17" s="512"/>
      <c r="C17" s="512"/>
      <c r="D17" s="512"/>
      <c r="E17" s="512"/>
      <c r="F17" s="512"/>
      <c r="G17" s="512"/>
      <c r="H17" s="512"/>
      <c r="I17" s="404" t="str">
        <f t="shared" si="2"/>
        <v>OK</v>
      </c>
    </row>
    <row r="18" spans="1:9" ht="20">
      <c r="A18" s="297" t="s">
        <v>410</v>
      </c>
      <c r="B18" s="512"/>
      <c r="C18" s="515"/>
      <c r="D18" s="515"/>
      <c r="E18" s="515"/>
      <c r="F18" s="515"/>
      <c r="G18" s="515"/>
      <c r="H18" s="515"/>
      <c r="I18" s="404" t="str">
        <f>IF(H18=SUM(B18:G18),"OK","KO")</f>
        <v>OK</v>
      </c>
    </row>
    <row r="19" spans="1:9" ht="13">
      <c r="A19" s="253" t="s">
        <v>13</v>
      </c>
      <c r="B19" s="543"/>
      <c r="C19" s="543"/>
      <c r="D19" s="512"/>
      <c r="E19" s="512"/>
      <c r="F19" s="512"/>
      <c r="G19" s="512"/>
      <c r="H19" s="512"/>
      <c r="I19" s="404" t="str">
        <f t="shared" si="2"/>
        <v>OK</v>
      </c>
    </row>
    <row r="20" spans="1:9" s="247" customFormat="1" ht="10.5">
      <c r="A20" s="253"/>
      <c r="B20" s="174"/>
      <c r="C20" s="174"/>
      <c r="D20" s="174"/>
      <c r="E20" s="174"/>
      <c r="F20" s="174"/>
      <c r="G20" s="174"/>
      <c r="H20" s="174"/>
    </row>
    <row r="21" spans="1:9" ht="13">
      <c r="A21" s="251" t="s">
        <v>411</v>
      </c>
      <c r="B21" s="512"/>
      <c r="C21" s="512"/>
      <c r="D21" s="512"/>
      <c r="E21" s="512"/>
      <c r="F21" s="512"/>
      <c r="G21" s="111"/>
      <c r="H21" s="512"/>
      <c r="I21" s="404" t="str">
        <f t="shared" si="2"/>
        <v>OK</v>
      </c>
    </row>
    <row r="22" spans="1:9" ht="10.5">
      <c r="A22" s="272" t="s">
        <v>32</v>
      </c>
      <c r="B22" s="190"/>
      <c r="C22" s="515"/>
      <c r="D22" s="515"/>
      <c r="E22" s="515"/>
      <c r="F22" s="515"/>
      <c r="G22" s="190"/>
      <c r="H22" s="190"/>
    </row>
    <row r="23" spans="1:9" s="255" customFormat="1" ht="28.15" customHeight="1">
      <c r="A23" s="413" t="s">
        <v>590</v>
      </c>
      <c r="B23" s="411" t="str">
        <f>IF(B19=SUM(B15:B18),"OK","KO")</f>
        <v>OK</v>
      </c>
      <c r="C23" s="411" t="str">
        <f t="shared" ref="C23:H23" si="3">IF(C19=SUM(C15:C18),"OK","KO")</f>
        <v>OK</v>
      </c>
      <c r="D23" s="411" t="str">
        <f t="shared" si="3"/>
        <v>OK</v>
      </c>
      <c r="E23" s="411" t="str">
        <f t="shared" si="3"/>
        <v>OK</v>
      </c>
      <c r="F23" s="411" t="str">
        <f t="shared" si="3"/>
        <v>OK</v>
      </c>
      <c r="G23" s="411" t="str">
        <f t="shared" si="3"/>
        <v>OK</v>
      </c>
      <c r="H23" s="411" t="str">
        <f t="shared" si="3"/>
        <v>OK</v>
      </c>
    </row>
    <row r="24" spans="1:9" s="247" customFormat="1">
      <c r="A24" s="243"/>
      <c r="B24" s="243" t="s">
        <v>412</v>
      </c>
      <c r="C24" s="245"/>
      <c r="D24" s="245"/>
      <c r="E24" s="245"/>
      <c r="F24" s="245"/>
      <c r="G24" s="245"/>
      <c r="H24" s="246"/>
    </row>
    <row r="25" spans="1:9" s="247" customFormat="1" ht="25">
      <c r="A25" s="356" t="s">
        <v>52</v>
      </c>
      <c r="B25" s="249" t="s">
        <v>528</v>
      </c>
      <c r="C25" s="249" t="s">
        <v>493</v>
      </c>
      <c r="D25" s="249" t="s">
        <v>492</v>
      </c>
      <c r="E25" s="249" t="s">
        <v>491</v>
      </c>
      <c r="F25" s="249" t="s">
        <v>490</v>
      </c>
      <c r="G25" s="249" t="s">
        <v>489</v>
      </c>
      <c r="H25" s="209" t="s">
        <v>13</v>
      </c>
    </row>
    <row r="26" spans="1:9" ht="13">
      <c r="A26" s="298" t="s">
        <v>59</v>
      </c>
      <c r="B26" s="119"/>
      <c r="C26" s="512"/>
      <c r="D26" s="512"/>
      <c r="E26" s="512"/>
      <c r="F26" s="512"/>
      <c r="G26" s="512"/>
      <c r="H26" s="512"/>
      <c r="I26" s="404" t="str">
        <f>IF(H26=SUM(B26:G26),"OK","KO")</f>
        <v>OK</v>
      </c>
    </row>
    <row r="27" spans="1:9" ht="13">
      <c r="A27" s="299" t="s">
        <v>413</v>
      </c>
      <c r="B27" s="515"/>
      <c r="C27" s="515"/>
      <c r="D27" s="515"/>
      <c r="E27" s="515"/>
      <c r="F27" s="515"/>
      <c r="G27" s="515"/>
      <c r="H27" s="515"/>
      <c r="I27" s="404" t="str">
        <f t="shared" ref="I27:I30" si="4">IF(H27=SUM(B27:G27),"OK","KO")</f>
        <v>OK</v>
      </c>
    </row>
    <row r="28" spans="1:9" ht="13">
      <c r="A28" s="300" t="s">
        <v>13</v>
      </c>
      <c r="B28" s="512"/>
      <c r="C28" s="543"/>
      <c r="D28" s="543"/>
      <c r="E28" s="543"/>
      <c r="F28" s="543"/>
      <c r="G28" s="543"/>
      <c r="H28" s="543"/>
      <c r="I28" s="404" t="str">
        <f t="shared" si="4"/>
        <v>OK</v>
      </c>
    </row>
    <row r="29" spans="1:9" s="247" customFormat="1" ht="10.5">
      <c r="A29" s="300"/>
      <c r="B29" s="174"/>
      <c r="C29" s="174"/>
      <c r="D29" s="174"/>
      <c r="E29" s="174"/>
      <c r="F29" s="174"/>
      <c r="G29" s="174"/>
      <c r="H29" s="174"/>
      <c r="I29" s="207"/>
    </row>
    <row r="30" spans="1:9" ht="13">
      <c r="A30" s="299" t="s">
        <v>414</v>
      </c>
      <c r="B30" s="512"/>
      <c r="C30" s="512"/>
      <c r="D30" s="512"/>
      <c r="E30" s="512"/>
      <c r="F30" s="512"/>
      <c r="G30" s="111"/>
      <c r="H30" s="512"/>
      <c r="I30" s="404" t="str">
        <f t="shared" si="4"/>
        <v>OK</v>
      </c>
    </row>
    <row r="31" spans="1:9" ht="10.5">
      <c r="A31" s="254" t="s">
        <v>33</v>
      </c>
      <c r="B31" s="190"/>
      <c r="C31" s="515"/>
      <c r="D31" s="515"/>
      <c r="E31" s="515"/>
      <c r="F31" s="515"/>
      <c r="G31" s="190"/>
      <c r="H31" s="190"/>
    </row>
    <row r="32" spans="1:9" s="255" customFormat="1" ht="21.65" customHeight="1">
      <c r="A32" s="413" t="s">
        <v>590</v>
      </c>
      <c r="B32" s="411" t="str">
        <f>IF(B28=SUM(B26:B27),"OK","KO")</f>
        <v>OK</v>
      </c>
      <c r="C32" s="411" t="str">
        <f t="shared" ref="C32:H32" si="5">IF(C28=SUM(C26:C27),"OK","KO")</f>
        <v>OK</v>
      </c>
      <c r="D32" s="411" t="str">
        <f t="shared" si="5"/>
        <v>OK</v>
      </c>
      <c r="E32" s="411" t="str">
        <f t="shared" si="5"/>
        <v>OK</v>
      </c>
      <c r="F32" s="411" t="str">
        <f t="shared" si="5"/>
        <v>OK</v>
      </c>
      <c r="G32" s="411" t="str">
        <f t="shared" si="5"/>
        <v>OK</v>
      </c>
      <c r="H32" s="411" t="str">
        <f t="shared" si="5"/>
        <v>OK</v>
      </c>
    </row>
    <row r="33" spans="1:9" s="247" customFormat="1">
      <c r="A33" s="243"/>
      <c r="B33" s="243" t="s">
        <v>415</v>
      </c>
      <c r="C33" s="245"/>
      <c r="D33" s="245"/>
      <c r="E33" s="245"/>
      <c r="F33" s="245"/>
      <c r="G33" s="245"/>
      <c r="H33" s="246"/>
    </row>
    <row r="34" spans="1:9" s="247" customFormat="1" ht="25">
      <c r="A34" s="356" t="s">
        <v>52</v>
      </c>
      <c r="B34" s="249" t="s">
        <v>528</v>
      </c>
      <c r="C34" s="249" t="s">
        <v>493</v>
      </c>
      <c r="D34" s="249" t="s">
        <v>492</v>
      </c>
      <c r="E34" s="249" t="s">
        <v>491</v>
      </c>
      <c r="F34" s="249" t="s">
        <v>490</v>
      </c>
      <c r="G34" s="249" t="s">
        <v>489</v>
      </c>
      <c r="H34" s="209" t="s">
        <v>13</v>
      </c>
    </row>
    <row r="35" spans="1:9" ht="13">
      <c r="A35" s="298" t="s">
        <v>60</v>
      </c>
      <c r="B35" s="119"/>
      <c r="C35" s="512"/>
      <c r="D35" s="512"/>
      <c r="E35" s="512"/>
      <c r="F35" s="512"/>
      <c r="G35" s="512"/>
      <c r="H35" s="512"/>
      <c r="I35" s="404" t="str">
        <f>IF(H35=SUM(B35:G35),"OK","KO")</f>
        <v>OK</v>
      </c>
    </row>
    <row r="36" spans="1:9" ht="13">
      <c r="A36" s="299" t="s">
        <v>16</v>
      </c>
      <c r="B36" s="515"/>
      <c r="C36" s="515"/>
      <c r="D36" s="515"/>
      <c r="E36" s="515"/>
      <c r="F36" s="515"/>
      <c r="G36" s="515"/>
      <c r="H36" s="515"/>
      <c r="I36" s="404" t="str">
        <f t="shared" ref="I36:I39" si="6">IF(H36=SUM(B36:G36),"OK","KO")</f>
        <v>OK</v>
      </c>
    </row>
    <row r="37" spans="1:9" ht="13">
      <c r="A37" s="300" t="s">
        <v>13</v>
      </c>
      <c r="B37" s="512"/>
      <c r="C37" s="543"/>
      <c r="D37" s="543"/>
      <c r="E37" s="543"/>
      <c r="F37" s="543"/>
      <c r="G37" s="543"/>
      <c r="H37" s="543"/>
      <c r="I37" s="404" t="str">
        <f t="shared" si="6"/>
        <v>OK</v>
      </c>
    </row>
    <row r="38" spans="1:9" s="247" customFormat="1" ht="10.5">
      <c r="A38" s="300"/>
      <c r="B38" s="174"/>
      <c r="C38" s="174"/>
      <c r="D38" s="174"/>
      <c r="E38" s="174"/>
      <c r="F38" s="174"/>
      <c r="G38" s="174"/>
      <c r="H38" s="174"/>
      <c r="I38" s="207"/>
    </row>
    <row r="39" spans="1:9" ht="13">
      <c r="A39" s="299" t="s">
        <v>17</v>
      </c>
      <c r="B39" s="512"/>
      <c r="C39" s="512"/>
      <c r="D39" s="512"/>
      <c r="E39" s="512"/>
      <c r="F39" s="512"/>
      <c r="G39" s="111"/>
      <c r="H39" s="512"/>
      <c r="I39" s="404" t="str">
        <f t="shared" si="6"/>
        <v>OK</v>
      </c>
    </row>
    <row r="40" spans="1:9" ht="10.5">
      <c r="A40" s="254" t="s">
        <v>34</v>
      </c>
      <c r="B40" s="190"/>
      <c r="C40" s="515"/>
      <c r="D40" s="515"/>
      <c r="E40" s="515"/>
      <c r="F40" s="515"/>
      <c r="G40" s="190"/>
      <c r="H40" s="190"/>
    </row>
    <row r="41" spans="1:9" ht="22.15" customHeight="1">
      <c r="A41" s="412" t="s">
        <v>590</v>
      </c>
      <c r="B41" s="411" t="str">
        <f>IF(B37=SUM(B35:B36),"OK","KO")</f>
        <v>OK</v>
      </c>
      <c r="C41" s="411" t="str">
        <f t="shared" ref="C41:H41" si="7">IF(C37=SUM(C35:C36),"OK","KO")</f>
        <v>OK</v>
      </c>
      <c r="D41" s="411" t="str">
        <f t="shared" si="7"/>
        <v>OK</v>
      </c>
      <c r="E41" s="411" t="str">
        <f t="shared" si="7"/>
        <v>OK</v>
      </c>
      <c r="F41" s="411" t="str">
        <f t="shared" si="7"/>
        <v>OK</v>
      </c>
      <c r="G41" s="411" t="str">
        <f t="shared" si="7"/>
        <v>OK</v>
      </c>
      <c r="H41" s="411" t="str">
        <f t="shared" si="7"/>
        <v>OK</v>
      </c>
    </row>
    <row r="42" spans="1:9">
      <c r="A42" s="247"/>
    </row>
  </sheetData>
  <sheetProtection password="997D" sheet="1" objects="1" scenarios="1"/>
  <conditionalFormatting sqref="I7:I9">
    <cfRule type="cellIs" dxfId="41" priority="23" operator="equal">
      <formula>"KO"</formula>
    </cfRule>
    <cfRule type="cellIs" dxfId="40" priority="24" operator="equal">
      <formula>"OK"</formula>
    </cfRule>
  </conditionalFormatting>
  <conditionalFormatting sqref="I11">
    <cfRule type="cellIs" dxfId="39" priority="21" operator="equal">
      <formula>"KO"</formula>
    </cfRule>
    <cfRule type="cellIs" dxfId="38" priority="22" operator="equal">
      <formula>"OK"</formula>
    </cfRule>
  </conditionalFormatting>
  <conditionalFormatting sqref="I15:I19">
    <cfRule type="cellIs" dxfId="37" priority="19" operator="equal">
      <formula>"KO"</formula>
    </cfRule>
    <cfRule type="cellIs" dxfId="36" priority="20" operator="equal">
      <formula>"OK"</formula>
    </cfRule>
  </conditionalFormatting>
  <conditionalFormatting sqref="I21">
    <cfRule type="cellIs" dxfId="35" priority="17" operator="equal">
      <formula>"KO"</formula>
    </cfRule>
    <cfRule type="cellIs" dxfId="34" priority="18" operator="equal">
      <formula>"OK"</formula>
    </cfRule>
  </conditionalFormatting>
  <conditionalFormatting sqref="I26:I28">
    <cfRule type="cellIs" dxfId="33" priority="15" operator="equal">
      <formula>"KO"</formula>
    </cfRule>
    <cfRule type="cellIs" dxfId="32" priority="16" operator="equal">
      <formula>"OK"</formula>
    </cfRule>
  </conditionalFormatting>
  <conditionalFormatting sqref="I30">
    <cfRule type="cellIs" dxfId="31" priority="13" operator="equal">
      <formula>"KO"</formula>
    </cfRule>
    <cfRule type="cellIs" dxfId="30" priority="14" operator="equal">
      <formula>"OK"</formula>
    </cfRule>
  </conditionalFormatting>
  <conditionalFormatting sqref="I35:I37">
    <cfRule type="cellIs" dxfId="29" priority="11" operator="equal">
      <formula>"KO"</formula>
    </cfRule>
    <cfRule type="cellIs" dxfId="28" priority="12" operator="equal">
      <formula>"OK"</formula>
    </cfRule>
  </conditionalFormatting>
  <conditionalFormatting sqref="I39">
    <cfRule type="cellIs" dxfId="27" priority="9" operator="equal">
      <formula>"KO"</formula>
    </cfRule>
    <cfRule type="cellIs" dxfId="26" priority="10" operator="equal">
      <formula>"OK"</formula>
    </cfRule>
  </conditionalFormatting>
  <conditionalFormatting sqref="C12:G12">
    <cfRule type="cellIs" dxfId="25" priority="7" operator="equal">
      <formula>"KO"</formula>
    </cfRule>
    <cfRule type="cellIs" dxfId="24" priority="8" operator="equal">
      <formula>"OK"</formula>
    </cfRule>
  </conditionalFormatting>
  <conditionalFormatting sqref="B23:H23">
    <cfRule type="cellIs" dxfId="23" priority="5" operator="equal">
      <formula>"KO"</formula>
    </cfRule>
    <cfRule type="cellIs" dxfId="22" priority="6" operator="equal">
      <formula>"OK"</formula>
    </cfRule>
  </conditionalFormatting>
  <conditionalFormatting sqref="B32:H32">
    <cfRule type="cellIs" dxfId="21" priority="3" operator="equal">
      <formula>"KO"</formula>
    </cfRule>
    <cfRule type="cellIs" dxfId="20" priority="4" operator="equal">
      <formula>"OK"</formula>
    </cfRule>
  </conditionalFormatting>
  <conditionalFormatting sqref="B41:H41">
    <cfRule type="cellIs" dxfId="19" priority="1" operator="equal">
      <formula>"KO"</formula>
    </cfRule>
    <cfRule type="cellIs" dxfId="18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/>
  </sheetViews>
  <sheetFormatPr baseColWidth="10" defaultColWidth="11.453125" defaultRowHeight="10"/>
  <cols>
    <col min="1" max="1" width="46.7265625" style="280" customWidth="1"/>
    <col min="2" max="7" width="15.7265625" style="207" customWidth="1"/>
    <col min="8" max="8" width="17.26953125" style="207" customWidth="1"/>
    <col min="9" max="16384" width="11.453125" style="207"/>
  </cols>
  <sheetData>
    <row r="1" spans="1:9" s="285" customFormat="1" ht="15.75" customHeight="1">
      <c r="A1" s="414" t="s">
        <v>416</v>
      </c>
      <c r="B1" s="414"/>
      <c r="C1" s="414"/>
      <c r="D1" s="414"/>
      <c r="E1" s="415"/>
      <c r="F1" s="415"/>
      <c r="G1" s="415"/>
      <c r="H1" s="416"/>
    </row>
    <row r="2" spans="1:9" s="289" customFormat="1" ht="15.5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80" customFormat="1" ht="15.75" customHeight="1">
      <c r="A4" s="290"/>
      <c r="B4" s="290" t="s">
        <v>417</v>
      </c>
      <c r="C4" s="291"/>
      <c r="D4" s="291"/>
      <c r="E4" s="291"/>
      <c r="F4" s="292"/>
      <c r="G4" s="292"/>
      <c r="H4" s="293"/>
    </row>
    <row r="5" spans="1:9" s="301" customFormat="1" ht="25">
      <c r="A5" s="261" t="s">
        <v>4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591</v>
      </c>
    </row>
    <row r="6" spans="1:9" ht="12" customHeight="1">
      <c r="A6" s="269" t="s">
        <v>418</v>
      </c>
      <c r="B6" s="512"/>
      <c r="C6" s="512"/>
      <c r="D6" s="512"/>
      <c r="E6" s="512"/>
      <c r="F6" s="512"/>
      <c r="G6" s="512"/>
      <c r="H6" s="512"/>
      <c r="I6" s="404" t="str">
        <f>IF(H6=SUM(B6:G6),"OK","KO")</f>
        <v>OK</v>
      </c>
    </row>
    <row r="7" spans="1:9" ht="12" customHeight="1">
      <c r="A7" s="269" t="s">
        <v>45</v>
      </c>
      <c r="B7" s="512"/>
      <c r="C7" s="512"/>
      <c r="D7" s="512"/>
      <c r="E7" s="512"/>
      <c r="F7" s="512"/>
      <c r="G7" s="512"/>
      <c r="H7" s="512"/>
      <c r="I7" s="404" t="str">
        <f t="shared" ref="I7:I20" si="0">IF(H7=SUM(B7:G7),"OK","KO")</f>
        <v>OK</v>
      </c>
    </row>
    <row r="8" spans="1:9" ht="12" customHeight="1">
      <c r="A8" s="269" t="s">
        <v>41</v>
      </c>
      <c r="B8" s="512"/>
      <c r="C8" s="512"/>
      <c r="D8" s="512"/>
      <c r="E8" s="512"/>
      <c r="F8" s="512"/>
      <c r="G8" s="512"/>
      <c r="H8" s="512"/>
      <c r="I8" s="404" t="str">
        <f t="shared" si="0"/>
        <v>OK</v>
      </c>
    </row>
    <row r="9" spans="1:9" ht="12" customHeight="1">
      <c r="A9" s="269" t="s">
        <v>419</v>
      </c>
      <c r="B9" s="512"/>
      <c r="C9" s="512"/>
      <c r="D9" s="512"/>
      <c r="E9" s="512"/>
      <c r="F9" s="512"/>
      <c r="G9" s="512"/>
      <c r="H9" s="512"/>
      <c r="I9" s="404" t="str">
        <f t="shared" si="0"/>
        <v>OK</v>
      </c>
    </row>
    <row r="10" spans="1:9" ht="12" customHeight="1">
      <c r="A10" s="269" t="s">
        <v>46</v>
      </c>
      <c r="B10" s="512"/>
      <c r="C10" s="512"/>
      <c r="D10" s="512"/>
      <c r="E10" s="512"/>
      <c r="F10" s="512"/>
      <c r="G10" s="512"/>
      <c r="H10" s="512"/>
      <c r="I10" s="404" t="str">
        <f t="shared" si="0"/>
        <v>OK</v>
      </c>
    </row>
    <row r="11" spans="1:9" ht="12" customHeight="1">
      <c r="A11" s="269" t="s">
        <v>420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ht="12" customHeight="1">
      <c r="A12" s="302" t="s">
        <v>0</v>
      </c>
      <c r="B12" s="556"/>
      <c r="C12" s="515"/>
      <c r="D12" s="515"/>
      <c r="E12" s="515"/>
      <c r="F12" s="515"/>
      <c r="G12" s="515"/>
      <c r="H12" s="512"/>
      <c r="I12" s="404" t="str">
        <f t="shared" si="0"/>
        <v>OK</v>
      </c>
    </row>
    <row r="13" spans="1:9" ht="12" customHeight="1">
      <c r="A13" s="303" t="s">
        <v>18</v>
      </c>
      <c r="B13" s="557"/>
      <c r="C13" s="557"/>
      <c r="D13" s="557"/>
      <c r="E13" s="557"/>
      <c r="F13" s="557"/>
      <c r="G13" s="557"/>
      <c r="H13" s="558"/>
      <c r="I13" s="404" t="str">
        <f t="shared" si="0"/>
        <v>OK</v>
      </c>
    </row>
    <row r="14" spans="1:9" ht="12" customHeight="1">
      <c r="A14" s="269" t="s">
        <v>421</v>
      </c>
      <c r="B14" s="512"/>
      <c r="C14" s="512"/>
      <c r="D14" s="512"/>
      <c r="E14" s="512"/>
      <c r="F14" s="512"/>
      <c r="G14" s="512"/>
      <c r="H14" s="512"/>
      <c r="I14" s="404" t="str">
        <f t="shared" si="0"/>
        <v>OK</v>
      </c>
    </row>
    <row r="15" spans="1:9" ht="12" customHeight="1">
      <c r="A15" s="269" t="s">
        <v>47</v>
      </c>
      <c r="B15" s="512"/>
      <c r="C15" s="512"/>
      <c r="D15" s="512"/>
      <c r="E15" s="512"/>
      <c r="F15" s="512"/>
      <c r="G15" s="512"/>
      <c r="H15" s="512"/>
      <c r="I15" s="404" t="str">
        <f t="shared" si="0"/>
        <v>OK</v>
      </c>
    </row>
    <row r="16" spans="1:9" ht="12" customHeight="1">
      <c r="A16" s="269" t="s">
        <v>422</v>
      </c>
      <c r="B16" s="512"/>
      <c r="C16" s="512"/>
      <c r="D16" s="512"/>
      <c r="E16" s="512"/>
      <c r="F16" s="512"/>
      <c r="G16" s="512"/>
      <c r="H16" s="512"/>
      <c r="I16" s="404" t="str">
        <f t="shared" si="0"/>
        <v>OK</v>
      </c>
    </row>
    <row r="17" spans="1:9" ht="12" customHeight="1">
      <c r="A17" s="269" t="s">
        <v>42</v>
      </c>
      <c r="B17" s="512"/>
      <c r="C17" s="512"/>
      <c r="D17" s="512"/>
      <c r="E17" s="512"/>
      <c r="F17" s="512"/>
      <c r="G17" s="512"/>
      <c r="H17" s="512"/>
      <c r="I17" s="404" t="str">
        <f t="shared" si="0"/>
        <v>OK</v>
      </c>
    </row>
    <row r="18" spans="1:9" ht="12" customHeight="1">
      <c r="A18" s="269" t="s">
        <v>423</v>
      </c>
      <c r="B18" s="512"/>
      <c r="C18" s="512"/>
      <c r="D18" s="512"/>
      <c r="E18" s="512"/>
      <c r="F18" s="512"/>
      <c r="G18" s="512"/>
      <c r="H18" s="512"/>
      <c r="I18" s="404" t="str">
        <f t="shared" si="0"/>
        <v>OK</v>
      </c>
    </row>
    <row r="19" spans="1:9" ht="12" customHeight="1">
      <c r="A19" s="302" t="s">
        <v>424</v>
      </c>
      <c r="B19" s="556"/>
      <c r="C19" s="515"/>
      <c r="D19" s="515"/>
      <c r="E19" s="515"/>
      <c r="F19" s="515"/>
      <c r="G19" s="515"/>
      <c r="H19" s="512"/>
      <c r="I19" s="404" t="str">
        <f t="shared" si="0"/>
        <v>OK</v>
      </c>
    </row>
    <row r="20" spans="1:9" ht="13">
      <c r="A20" s="303" t="s">
        <v>496</v>
      </c>
      <c r="B20" s="557"/>
      <c r="C20" s="558"/>
      <c r="D20" s="558"/>
      <c r="E20" s="558"/>
      <c r="F20" s="558"/>
      <c r="G20" s="558"/>
      <c r="H20" s="558"/>
      <c r="I20" s="404" t="str">
        <f t="shared" si="0"/>
        <v>OK</v>
      </c>
    </row>
    <row r="21" spans="1:9" s="255" customFormat="1">
      <c r="A21" s="294"/>
      <c r="B21" s="295"/>
      <c r="C21" s="295"/>
      <c r="D21" s="295"/>
      <c r="E21" s="295"/>
      <c r="F21" s="295"/>
      <c r="G21" s="296"/>
      <c r="H21" s="304"/>
    </row>
    <row r="22" spans="1:9" s="280" customFormat="1" ht="16.5" customHeight="1">
      <c r="A22" s="290"/>
      <c r="B22" s="291" t="s">
        <v>425</v>
      </c>
      <c r="C22" s="291"/>
      <c r="D22" s="291"/>
      <c r="E22" s="292"/>
      <c r="F22" s="292"/>
      <c r="G22" s="293"/>
      <c r="H22" s="305"/>
    </row>
    <row r="23" spans="1:9" s="301" customFormat="1" ht="25">
      <c r="A23" s="261" t="s">
        <v>4</v>
      </c>
      <c r="B23" s="249" t="s">
        <v>528</v>
      </c>
      <c r="C23" s="249" t="s">
        <v>493</v>
      </c>
      <c r="D23" s="249" t="s">
        <v>492</v>
      </c>
      <c r="E23" s="249" t="s">
        <v>491</v>
      </c>
      <c r="F23" s="249" t="s">
        <v>490</v>
      </c>
      <c r="G23" s="249" t="s">
        <v>489</v>
      </c>
    </row>
    <row r="24" spans="1:9" ht="12" customHeight="1">
      <c r="A24" s="251" t="s">
        <v>35</v>
      </c>
      <c r="B24" s="543"/>
      <c r="C24" s="543"/>
      <c r="D24" s="543"/>
      <c r="E24" s="543"/>
      <c r="F24" s="543"/>
      <c r="G24" s="306"/>
      <c r="H24" s="307"/>
    </row>
    <row r="25" spans="1:9" ht="12" customHeight="1">
      <c r="A25" s="251" t="s">
        <v>12</v>
      </c>
      <c r="B25" s="512"/>
      <c r="C25" s="512"/>
      <c r="D25" s="512"/>
      <c r="E25" s="512"/>
      <c r="F25" s="512"/>
      <c r="G25" s="512"/>
      <c r="H25" s="307"/>
    </row>
    <row r="26" spans="1:9" ht="12" customHeight="1">
      <c r="A26" s="251" t="s">
        <v>426</v>
      </c>
      <c r="B26" s="559"/>
      <c r="C26" s="515"/>
      <c r="D26" s="515"/>
      <c r="E26" s="515"/>
      <c r="F26" s="515"/>
      <c r="G26" s="515"/>
      <c r="H26" s="307"/>
    </row>
    <row r="27" spans="1:9" ht="12" customHeight="1">
      <c r="A27" s="251" t="s">
        <v>53</v>
      </c>
      <c r="B27" s="556"/>
      <c r="C27" s="512"/>
      <c r="D27" s="512"/>
      <c r="E27" s="512"/>
      <c r="F27" s="512"/>
      <c r="G27" s="512"/>
      <c r="H27" s="307"/>
    </row>
    <row r="28" spans="1:9" ht="12" customHeight="1">
      <c r="A28" s="251" t="s">
        <v>427</v>
      </c>
      <c r="B28" s="556"/>
      <c r="C28" s="512"/>
      <c r="D28" s="512"/>
      <c r="E28" s="512"/>
      <c r="F28" s="512"/>
      <c r="G28" s="512"/>
      <c r="H28" s="307"/>
    </row>
    <row r="29" spans="1:9" ht="12" customHeight="1">
      <c r="A29" s="251" t="s">
        <v>403</v>
      </c>
      <c r="B29" s="559"/>
      <c r="C29" s="515"/>
      <c r="D29" s="515"/>
      <c r="E29" s="515"/>
      <c r="F29" s="515"/>
      <c r="G29" s="515"/>
      <c r="H29" s="307"/>
    </row>
    <row r="30" spans="1:9" ht="12" customHeight="1">
      <c r="A30" s="272" t="s">
        <v>428</v>
      </c>
      <c r="B30" s="560"/>
      <c r="C30" s="554"/>
      <c r="D30" s="554"/>
      <c r="E30" s="554"/>
      <c r="F30" s="554"/>
      <c r="G30" s="554"/>
      <c r="H30" s="307"/>
    </row>
    <row r="31" spans="1:9">
      <c r="A31" s="247"/>
    </row>
    <row r="32" spans="1:9">
      <c r="A32" s="247"/>
    </row>
    <row r="33" spans="1:1">
      <c r="A33" s="247"/>
    </row>
  </sheetData>
  <sheetProtection password="997D" sheet="1" objects="1" scenarios="1"/>
  <conditionalFormatting sqref="I6:I20">
    <cfRule type="cellIs" dxfId="17" priority="1" operator="equal">
      <formula>"KO"</formula>
    </cfRule>
    <cfRule type="cellIs" dxfId="16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/>
  </sheetViews>
  <sheetFormatPr baseColWidth="10" defaultColWidth="11.453125" defaultRowHeight="11.5"/>
  <cols>
    <col min="1" max="1" width="48.1796875" style="322" customWidth="1"/>
    <col min="2" max="7" width="15.7265625" style="321" customWidth="1"/>
    <col min="8" max="8" width="15.54296875" style="321" customWidth="1"/>
    <col min="9" max="9" width="11.81640625" style="321" customWidth="1"/>
    <col min="10" max="16384" width="11.453125" style="321"/>
  </cols>
  <sheetData>
    <row r="1" spans="1:9" s="308" customFormat="1" ht="18" customHeight="1">
      <c r="A1" s="241" t="s">
        <v>429</v>
      </c>
      <c r="B1" s="309"/>
      <c r="C1" s="309"/>
      <c r="D1" s="309"/>
      <c r="E1" s="215"/>
      <c r="F1" s="215"/>
      <c r="G1" s="215"/>
      <c r="H1" s="216"/>
    </row>
    <row r="2" spans="1:9" s="308" customFormat="1" ht="5.25" customHeight="1">
      <c r="A2" s="310"/>
      <c r="B2" s="311"/>
      <c r="C2" s="311"/>
      <c r="D2" s="310"/>
      <c r="E2" s="310"/>
    </row>
    <row r="3" spans="1:9" s="280" customFormat="1" ht="15.75" customHeight="1">
      <c r="A3" s="290"/>
      <c r="B3" s="290" t="s">
        <v>430</v>
      </c>
      <c r="C3" s="291"/>
      <c r="D3" s="291"/>
      <c r="E3" s="291"/>
      <c r="F3" s="292"/>
      <c r="G3" s="292"/>
      <c r="H3" s="293"/>
    </row>
    <row r="4" spans="1:9" s="301" customFormat="1" ht="25">
      <c r="A4" s="261" t="s">
        <v>52</v>
      </c>
      <c r="B4" s="249" t="s">
        <v>528</v>
      </c>
      <c r="C4" s="249" t="s">
        <v>493</v>
      </c>
      <c r="D4" s="249" t="s">
        <v>492</v>
      </c>
      <c r="E4" s="249" t="s">
        <v>491</v>
      </c>
      <c r="F4" s="249" t="s">
        <v>490</v>
      </c>
      <c r="G4" s="249" t="s">
        <v>489</v>
      </c>
      <c r="H4" s="209" t="s">
        <v>13</v>
      </c>
      <c r="I4" s="410" t="s">
        <v>591</v>
      </c>
    </row>
    <row r="5" spans="1:9" s="312" customFormat="1" ht="13">
      <c r="A5" s="251" t="s">
        <v>25</v>
      </c>
      <c r="B5" s="512"/>
      <c r="C5" s="512"/>
      <c r="D5" s="512"/>
      <c r="E5" s="512"/>
      <c r="F5" s="512"/>
      <c r="G5" s="512"/>
      <c r="H5" s="512"/>
      <c r="I5" s="404" t="str">
        <f>IF(H5=SUM(B5:G5),"OK","KO")</f>
        <v>OK</v>
      </c>
    </row>
    <row r="6" spans="1:9" s="312" customFormat="1" ht="13">
      <c r="A6" s="251" t="s">
        <v>431</v>
      </c>
      <c r="B6" s="512"/>
      <c r="C6" s="512"/>
      <c r="D6" s="512"/>
      <c r="E6" s="512"/>
      <c r="F6" s="512"/>
      <c r="G6" s="512"/>
      <c r="H6" s="512"/>
      <c r="I6" s="404" t="str">
        <f t="shared" ref="I6:I10" si="0">IF(H6=SUM(B6:G6),"OK","KO")</f>
        <v>OK</v>
      </c>
    </row>
    <row r="7" spans="1:9" s="313" customFormat="1" ht="13">
      <c r="A7" s="314" t="s">
        <v>432</v>
      </c>
      <c r="B7" s="512"/>
      <c r="C7" s="512"/>
      <c r="D7" s="512"/>
      <c r="E7" s="512"/>
      <c r="F7" s="512"/>
      <c r="G7" s="512"/>
      <c r="H7" s="512"/>
      <c r="I7" s="404" t="str">
        <f t="shared" si="0"/>
        <v>OK</v>
      </c>
    </row>
    <row r="8" spans="1:9" s="315" customFormat="1" ht="13">
      <c r="A8" s="251" t="s">
        <v>433</v>
      </c>
      <c r="B8" s="556"/>
      <c r="C8" s="515"/>
      <c r="D8" s="515"/>
      <c r="E8" s="515"/>
      <c r="F8" s="515"/>
      <c r="G8" s="515"/>
      <c r="H8" s="512"/>
      <c r="I8" s="404" t="str">
        <f t="shared" si="0"/>
        <v>OK</v>
      </c>
    </row>
    <row r="9" spans="1:9" s="315" customFormat="1" ht="13">
      <c r="A9" s="269" t="s">
        <v>434</v>
      </c>
      <c r="B9" s="543"/>
      <c r="C9" s="543"/>
      <c r="D9" s="543"/>
      <c r="E9" s="543"/>
      <c r="F9" s="543"/>
      <c r="G9" s="543"/>
      <c r="H9" s="543"/>
      <c r="I9" s="404" t="str">
        <f t="shared" si="0"/>
        <v>OK</v>
      </c>
    </row>
    <row r="10" spans="1:9" s="312" customFormat="1" ht="13">
      <c r="A10" s="269" t="s">
        <v>435</v>
      </c>
      <c r="B10" s="515"/>
      <c r="C10" s="515"/>
      <c r="D10" s="515"/>
      <c r="E10" s="515"/>
      <c r="F10" s="515"/>
      <c r="G10" s="183"/>
      <c r="H10" s="515"/>
      <c r="I10" s="404" t="str">
        <f t="shared" si="0"/>
        <v>OK</v>
      </c>
    </row>
    <row r="11" spans="1:9" s="255" customFormat="1" ht="26.5" customHeight="1">
      <c r="A11" s="413" t="s">
        <v>590</v>
      </c>
      <c r="B11" s="417" t="str">
        <f>IF(B9=SUM(B5:B8),"OK","KO")</f>
        <v>OK</v>
      </c>
      <c r="C11" s="417" t="str">
        <f t="shared" ref="C11:H11" si="1">IF(C9=SUM(C5:C8),"OK","KO")</f>
        <v>OK</v>
      </c>
      <c r="D11" s="417" t="str">
        <f t="shared" si="1"/>
        <v>OK</v>
      </c>
      <c r="E11" s="417" t="str">
        <f t="shared" si="1"/>
        <v>OK</v>
      </c>
      <c r="F11" s="417" t="str">
        <f t="shared" si="1"/>
        <v>OK</v>
      </c>
      <c r="G11" s="417" t="str">
        <f t="shared" si="1"/>
        <v>OK</v>
      </c>
      <c r="H11" s="417" t="str">
        <f t="shared" si="1"/>
        <v>OK</v>
      </c>
    </row>
    <row r="12" spans="1:9" s="280" customFormat="1" ht="30" customHeight="1">
      <c r="A12" s="316"/>
      <c r="B12" s="316" t="s">
        <v>436</v>
      </c>
      <c r="C12" s="208"/>
      <c r="D12" s="208"/>
      <c r="E12" s="208"/>
      <c r="F12" s="317"/>
      <c r="G12" s="317"/>
      <c r="H12" s="318"/>
    </row>
    <row r="13" spans="1:9" s="301" customFormat="1" ht="25">
      <c r="A13" s="261" t="s">
        <v>52</v>
      </c>
      <c r="B13" s="249" t="s">
        <v>528</v>
      </c>
      <c r="C13" s="249" t="s">
        <v>493</v>
      </c>
      <c r="D13" s="249" t="s">
        <v>492</v>
      </c>
      <c r="E13" s="249" t="s">
        <v>491</v>
      </c>
      <c r="F13" s="249" t="s">
        <v>490</v>
      </c>
      <c r="G13" s="249" t="s">
        <v>489</v>
      </c>
      <c r="H13" s="209" t="s">
        <v>13</v>
      </c>
      <c r="I13" s="410" t="s">
        <v>591</v>
      </c>
    </row>
    <row r="14" spans="1:9" s="312" customFormat="1" ht="13">
      <c r="A14" s="251" t="s">
        <v>25</v>
      </c>
      <c r="B14" s="512"/>
      <c r="C14" s="512"/>
      <c r="D14" s="512"/>
      <c r="E14" s="512"/>
      <c r="F14" s="512"/>
      <c r="G14" s="512"/>
      <c r="H14" s="512"/>
      <c r="I14" s="404" t="str">
        <f>IF(H14=SUM(B14:G14),"OK","KO")</f>
        <v>OK</v>
      </c>
    </row>
    <row r="15" spans="1:9" s="312" customFormat="1" ht="13">
      <c r="A15" s="251" t="s">
        <v>26</v>
      </c>
      <c r="B15" s="559"/>
      <c r="C15" s="515"/>
      <c r="D15" s="515"/>
      <c r="E15" s="515"/>
      <c r="F15" s="515"/>
      <c r="G15" s="515"/>
      <c r="H15" s="515"/>
      <c r="I15" s="404" t="str">
        <f t="shared" ref="I15:I20" si="2">IF(H15=SUM(B15:G15),"OK","KO")</f>
        <v>OK</v>
      </c>
    </row>
    <row r="16" spans="1:9" s="312" customFormat="1" ht="13">
      <c r="A16" s="269" t="s">
        <v>434</v>
      </c>
      <c r="B16" s="512"/>
      <c r="C16" s="512"/>
      <c r="D16" s="512"/>
      <c r="E16" s="512"/>
      <c r="F16" s="512"/>
      <c r="G16" s="512"/>
      <c r="H16" s="512"/>
      <c r="I16" s="404" t="str">
        <f t="shared" si="2"/>
        <v>OK</v>
      </c>
    </row>
    <row r="17" spans="1:9" s="315" customFormat="1" ht="13">
      <c r="A17" s="251"/>
      <c r="B17" s="74"/>
      <c r="C17" s="74"/>
      <c r="D17" s="74"/>
      <c r="E17" s="74"/>
      <c r="F17" s="74"/>
      <c r="G17" s="74"/>
      <c r="H17" s="74"/>
      <c r="I17" s="404"/>
    </row>
    <row r="18" spans="1:9" s="312" customFormat="1" ht="13">
      <c r="A18" s="251" t="s">
        <v>27</v>
      </c>
      <c r="B18" s="512"/>
      <c r="C18" s="512"/>
      <c r="D18" s="512"/>
      <c r="E18" s="512"/>
      <c r="F18" s="512"/>
      <c r="G18" s="512"/>
      <c r="H18" s="512"/>
      <c r="I18" s="404" t="str">
        <f t="shared" si="2"/>
        <v>OK</v>
      </c>
    </row>
    <row r="19" spans="1:9" s="312" customFormat="1" ht="13">
      <c r="A19" s="251" t="s">
        <v>437</v>
      </c>
      <c r="B19" s="559"/>
      <c r="C19" s="559"/>
      <c r="D19" s="559"/>
      <c r="E19" s="559"/>
      <c r="F19" s="559"/>
      <c r="G19" s="559"/>
      <c r="H19" s="559"/>
      <c r="I19" s="404" t="str">
        <f t="shared" si="2"/>
        <v>OK</v>
      </c>
    </row>
    <row r="20" spans="1:9" s="312" customFormat="1" ht="13">
      <c r="A20" s="319" t="s">
        <v>434</v>
      </c>
      <c r="B20" s="515"/>
      <c r="C20" s="515"/>
      <c r="D20" s="515"/>
      <c r="E20" s="515"/>
      <c r="F20" s="515"/>
      <c r="G20" s="515"/>
      <c r="H20" s="515"/>
      <c r="I20" s="404" t="str">
        <f t="shared" si="2"/>
        <v>OK</v>
      </c>
    </row>
    <row r="21" spans="1:9" s="312" customFormat="1" ht="21" customHeight="1">
      <c r="A21" s="418" t="s">
        <v>592</v>
      </c>
      <c r="B21" s="419" t="str">
        <f>IF(B16=SUM(B14:B15),"OK","KO")</f>
        <v>OK</v>
      </c>
      <c r="C21" s="419" t="str">
        <f t="shared" ref="C21:H21" si="3">IF(C16=SUM(C14:C15),"OK","KO")</f>
        <v>OK</v>
      </c>
      <c r="D21" s="419" t="str">
        <f t="shared" si="3"/>
        <v>OK</v>
      </c>
      <c r="E21" s="419" t="str">
        <f t="shared" si="3"/>
        <v>OK</v>
      </c>
      <c r="F21" s="419" t="str">
        <f t="shared" si="3"/>
        <v>OK</v>
      </c>
      <c r="G21" s="419" t="str">
        <f t="shared" si="3"/>
        <v>OK</v>
      </c>
      <c r="H21" s="419" t="str">
        <f t="shared" si="3"/>
        <v>OK</v>
      </c>
    </row>
    <row r="22" spans="1:9" s="312" customFormat="1" ht="21" customHeight="1">
      <c r="A22" s="412" t="s">
        <v>593</v>
      </c>
      <c r="B22" s="420" t="str">
        <f>IF(B20=SUM(B18:B19),"OK","KO")</f>
        <v>OK</v>
      </c>
      <c r="C22" s="420" t="str">
        <f t="shared" ref="C22:H22" si="4">IF(C20=SUM(C18:C19),"OK","KO")</f>
        <v>OK</v>
      </c>
      <c r="D22" s="420" t="str">
        <f t="shared" si="4"/>
        <v>OK</v>
      </c>
      <c r="E22" s="420" t="str">
        <f t="shared" si="4"/>
        <v>OK</v>
      </c>
      <c r="F22" s="420" t="str">
        <f t="shared" si="4"/>
        <v>OK</v>
      </c>
      <c r="G22" s="420" t="str">
        <f t="shared" si="4"/>
        <v>OK</v>
      </c>
      <c r="H22" s="420" t="str">
        <f t="shared" si="4"/>
        <v>OK</v>
      </c>
    </row>
    <row r="23" spans="1:9" s="312" customFormat="1" ht="10.5">
      <c r="A23" s="315"/>
    </row>
    <row r="24" spans="1:9" s="312" customFormat="1" ht="10.5">
      <c r="A24" s="315"/>
    </row>
    <row r="25" spans="1:9" s="312" customFormat="1" ht="10.5">
      <c r="A25" s="315"/>
    </row>
    <row r="26" spans="1:9" s="312" customFormat="1" ht="10.5">
      <c r="A26" s="315"/>
    </row>
    <row r="27" spans="1:9" s="312" customFormat="1" ht="10.5">
      <c r="A27" s="315"/>
    </row>
    <row r="28" spans="1:9" s="312" customFormat="1" ht="10.5">
      <c r="A28" s="315"/>
    </row>
    <row r="29" spans="1:9" s="312" customFormat="1" ht="10.5">
      <c r="A29" s="315"/>
    </row>
    <row r="30" spans="1:9" s="312" customFormat="1" ht="10.5">
      <c r="A30" s="315"/>
    </row>
    <row r="31" spans="1:9" s="312" customFormat="1" ht="10.5">
      <c r="A31" s="315"/>
    </row>
    <row r="32" spans="1:9" s="312" customFormat="1" ht="10.5">
      <c r="A32" s="320"/>
    </row>
    <row r="33" spans="1:8" s="312" customFormat="1" ht="10.5">
      <c r="A33" s="320"/>
    </row>
    <row r="34" spans="1:8" s="312" customFormat="1" ht="10.5">
      <c r="A34" s="320"/>
    </row>
    <row r="35" spans="1:8" s="312" customFormat="1" ht="10.5">
      <c r="A35" s="320"/>
    </row>
    <row r="36" spans="1:8">
      <c r="A36" s="320"/>
      <c r="B36" s="312"/>
      <c r="C36" s="312"/>
      <c r="D36" s="312"/>
      <c r="E36" s="312"/>
      <c r="F36" s="312"/>
      <c r="G36" s="312"/>
      <c r="H36" s="312"/>
    </row>
  </sheetData>
  <sheetProtection password="997D" sheet="1" objects="1" scenarios="1"/>
  <conditionalFormatting sqref="I5:I10">
    <cfRule type="cellIs" dxfId="15" priority="9" operator="equal">
      <formula>"KO"</formula>
    </cfRule>
    <cfRule type="cellIs" dxfId="14" priority="10" operator="equal">
      <formula>"OK"</formula>
    </cfRule>
  </conditionalFormatting>
  <conditionalFormatting sqref="I14:I20">
    <cfRule type="cellIs" dxfId="13" priority="7" operator="equal">
      <formula>"KO"</formula>
    </cfRule>
    <cfRule type="cellIs" dxfId="12" priority="8" operator="equal">
      <formula>"OK"</formula>
    </cfRule>
  </conditionalFormatting>
  <conditionalFormatting sqref="B11:H11">
    <cfRule type="cellIs" dxfId="11" priority="5" operator="equal">
      <formula>"KO"</formula>
    </cfRule>
    <cfRule type="cellIs" dxfId="10" priority="6" operator="equal">
      <formula>"OK"</formula>
    </cfRule>
  </conditionalFormatting>
  <conditionalFormatting sqref="B21:H21">
    <cfRule type="cellIs" dxfId="9" priority="3" operator="equal">
      <formula>"KO"</formula>
    </cfRule>
    <cfRule type="cellIs" dxfId="8" priority="4" operator="equal">
      <formula>"OK"</formula>
    </cfRule>
  </conditionalFormatting>
  <conditionalFormatting sqref="B22:H22">
    <cfRule type="cellIs" dxfId="7" priority="1" operator="equal">
      <formula>"KO"</formula>
    </cfRule>
    <cfRule type="cellIs" dxfId="6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86" orientation="landscape" r:id="rId1"/>
  <headerFooter alignWithMargins="0">
    <oddFooter xml:space="preserve">&amp;C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="90" zoomScaleNormal="90" zoomScaleSheetLayoutView="100" workbookViewId="0">
      <pane xSplit="1" ySplit="4" topLeftCell="H5" activePane="bottomRight" state="frozen"/>
      <selection activeCell="B5" sqref="B5"/>
      <selection pane="topRight" activeCell="B5" sqref="B5"/>
      <selection pane="bottomLeft" activeCell="B5" sqref="B5"/>
      <selection pane="bottomRight" sqref="A1:A2"/>
    </sheetView>
  </sheetViews>
  <sheetFormatPr baseColWidth="10" defaultColWidth="11.453125" defaultRowHeight="10.5"/>
  <cols>
    <col min="1" max="1" width="39.81640625" style="346" customWidth="1"/>
    <col min="2" max="9" width="15.7265625" style="341" customWidth="1"/>
    <col min="10" max="11" width="18.81640625" style="341" customWidth="1"/>
    <col min="12" max="20" width="15.7265625" style="341" customWidth="1"/>
    <col min="21" max="22" width="18.453125" style="341" customWidth="1"/>
    <col min="23" max="16384" width="11.453125" style="341"/>
  </cols>
  <sheetData>
    <row r="1" spans="1:22" s="323" customFormat="1" ht="22.5" customHeight="1">
      <c r="A1" s="601" t="s">
        <v>438</v>
      </c>
      <c r="B1" s="324" t="s">
        <v>439</v>
      </c>
      <c r="C1" s="324"/>
      <c r="D1" s="325"/>
      <c r="E1" s="325"/>
      <c r="F1" s="325"/>
      <c r="G1" s="325"/>
      <c r="H1" s="325"/>
      <c r="I1" s="326"/>
      <c r="J1" s="327" t="s">
        <v>440</v>
      </c>
      <c r="K1" s="325"/>
      <c r="L1" s="325"/>
      <c r="M1" s="325"/>
      <c r="N1" s="325"/>
      <c r="O1" s="325"/>
      <c r="P1" s="326"/>
      <c r="Q1" s="328" t="s">
        <v>441</v>
      </c>
      <c r="R1" s="329"/>
      <c r="S1" s="329"/>
      <c r="T1" s="330"/>
      <c r="U1" s="328" t="s">
        <v>442</v>
      </c>
      <c r="V1" s="330"/>
    </row>
    <row r="2" spans="1:22" s="352" customFormat="1">
      <c r="A2" s="601"/>
      <c r="B2" s="350" t="s">
        <v>443</v>
      </c>
      <c r="C2" s="349"/>
      <c r="D2" s="348" t="s">
        <v>444</v>
      </c>
      <c r="E2" s="350"/>
      <c r="F2" s="349"/>
      <c r="G2" s="348" t="s">
        <v>445</v>
      </c>
      <c r="H2" s="349"/>
      <c r="I2" s="351" t="s">
        <v>446</v>
      </c>
      <c r="J2" s="350" t="s">
        <v>443</v>
      </c>
      <c r="K2" s="349"/>
      <c r="L2" s="348" t="s">
        <v>444</v>
      </c>
      <c r="M2" s="350"/>
      <c r="N2" s="349"/>
      <c r="O2" s="348" t="s">
        <v>445</v>
      </c>
      <c r="P2" s="349"/>
      <c r="Q2" s="348" t="s">
        <v>447</v>
      </c>
      <c r="R2" s="349"/>
      <c r="S2" s="348" t="s">
        <v>448</v>
      </c>
      <c r="T2" s="349"/>
      <c r="U2" s="348" t="s">
        <v>447</v>
      </c>
      <c r="V2" s="349"/>
    </row>
    <row r="3" spans="1:22" s="335" customFormat="1" ht="20">
      <c r="A3" s="353" t="s">
        <v>43</v>
      </c>
      <c r="B3" s="331" t="s">
        <v>449</v>
      </c>
      <c r="C3" s="332" t="s">
        <v>450</v>
      </c>
      <c r="D3" s="331" t="s">
        <v>30</v>
      </c>
      <c r="E3" s="331" t="s">
        <v>451</v>
      </c>
      <c r="F3" s="331" t="s">
        <v>452</v>
      </c>
      <c r="G3" s="331" t="s">
        <v>49</v>
      </c>
      <c r="H3" s="331" t="s">
        <v>50</v>
      </c>
      <c r="I3" s="333" t="s">
        <v>453</v>
      </c>
      <c r="J3" s="331" t="s">
        <v>449</v>
      </c>
      <c r="K3" s="332" t="s">
        <v>450</v>
      </c>
      <c r="L3" s="331" t="s">
        <v>30</v>
      </c>
      <c r="M3" s="331" t="s">
        <v>451</v>
      </c>
      <c r="N3" s="331" t="s">
        <v>452</v>
      </c>
      <c r="O3" s="331" t="s">
        <v>49</v>
      </c>
      <c r="P3" s="331" t="s">
        <v>50</v>
      </c>
      <c r="Q3" s="333" t="s">
        <v>454</v>
      </c>
      <c r="R3" s="334" t="s">
        <v>44</v>
      </c>
      <c r="S3" s="333" t="s">
        <v>454</v>
      </c>
      <c r="T3" s="334" t="s">
        <v>44</v>
      </c>
      <c r="U3" s="333" t="s">
        <v>454</v>
      </c>
      <c r="V3" s="334" t="s">
        <v>44</v>
      </c>
    </row>
    <row r="4" spans="1:22" s="340" customFormat="1" ht="25.5" customHeight="1">
      <c r="A4" s="336" t="s">
        <v>455</v>
      </c>
      <c r="B4" s="337">
        <v>1</v>
      </c>
      <c r="C4" s="337">
        <v>2</v>
      </c>
      <c r="D4" s="337">
        <v>3</v>
      </c>
      <c r="E4" s="337">
        <v>42</v>
      </c>
      <c r="F4" s="337">
        <v>52</v>
      </c>
      <c r="G4" s="337">
        <v>6</v>
      </c>
      <c r="H4" s="337">
        <v>72</v>
      </c>
      <c r="I4" s="338">
        <v>12</v>
      </c>
      <c r="J4" s="337">
        <v>81</v>
      </c>
      <c r="K4" s="337">
        <v>91</v>
      </c>
      <c r="L4" s="337" t="s">
        <v>456</v>
      </c>
      <c r="M4" s="337">
        <v>84</v>
      </c>
      <c r="N4" s="337">
        <v>94</v>
      </c>
      <c r="O4" s="337" t="s">
        <v>457</v>
      </c>
      <c r="P4" s="337" t="s">
        <v>458</v>
      </c>
      <c r="Q4" s="339" t="s">
        <v>459</v>
      </c>
      <c r="R4" s="339"/>
      <c r="S4" s="338" t="s">
        <v>460</v>
      </c>
      <c r="T4" s="338" t="s">
        <v>460</v>
      </c>
      <c r="U4" s="339" t="s">
        <v>461</v>
      </c>
      <c r="V4" s="339"/>
    </row>
    <row r="5" spans="1:22">
      <c r="A5" s="342" t="s">
        <v>462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</row>
    <row r="6" spans="1:22">
      <c r="A6" s="343" t="s">
        <v>463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</row>
    <row r="7" spans="1:22">
      <c r="A7" s="344" t="s">
        <v>464</v>
      </c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</row>
    <row r="8" spans="1:22">
      <c r="A8" s="344" t="s">
        <v>465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2">
      <c r="A9" s="344" t="s">
        <v>466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2">
      <c r="A10" s="344" t="s">
        <v>467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2">
      <c r="A11" s="344" t="s">
        <v>468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2">
      <c r="A12" s="344" t="s">
        <v>469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2">
      <c r="A13" s="344" t="s">
        <v>470</v>
      </c>
      <c r="B13" s="561"/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22">
      <c r="A14" s="344" t="s">
        <v>463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2">
      <c r="A15" s="342" t="s">
        <v>471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</row>
    <row r="16" spans="1:22">
      <c r="A16" s="344" t="s">
        <v>472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344" t="s">
        <v>473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344" t="s">
        <v>474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344" t="s">
        <v>475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344" t="s">
        <v>476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344" t="s">
        <v>477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344" t="s">
        <v>478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344" t="s">
        <v>479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344" t="s">
        <v>480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344" t="s">
        <v>481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344" t="s">
        <v>482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344" t="s">
        <v>483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344" t="s">
        <v>484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344" t="s">
        <v>485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344" t="s">
        <v>463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A31" s="344" t="s">
        <v>486</v>
      </c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</row>
    <row r="32" spans="1:22">
      <c r="A32" s="344" t="s">
        <v>463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1:22">
      <c r="A33" s="342" t="s">
        <v>487</v>
      </c>
      <c r="B33" s="561"/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</row>
    <row r="34" spans="1:22">
      <c r="A34" s="345" t="s">
        <v>488</v>
      </c>
      <c r="B34" s="562"/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</row>
    <row r="35" spans="1:22" ht="13">
      <c r="A35" s="421" t="s">
        <v>594</v>
      </c>
      <c r="B35" s="422" t="str">
        <f t="shared" ref="B35:K35" si="0">IF(B13=SUM(B7+B9+B11),"OK","KO")</f>
        <v>OK</v>
      </c>
      <c r="C35" s="422" t="str">
        <f t="shared" si="0"/>
        <v>OK</v>
      </c>
      <c r="D35" s="422" t="str">
        <f t="shared" si="0"/>
        <v>OK</v>
      </c>
      <c r="E35" s="422" t="str">
        <f t="shared" si="0"/>
        <v>OK</v>
      </c>
      <c r="F35" s="422" t="str">
        <f t="shared" si="0"/>
        <v>OK</v>
      </c>
      <c r="G35" s="422" t="str">
        <f t="shared" si="0"/>
        <v>OK</v>
      </c>
      <c r="H35" s="422" t="str">
        <f t="shared" si="0"/>
        <v>OK</v>
      </c>
      <c r="I35" s="422" t="str">
        <f t="shared" si="0"/>
        <v>OK</v>
      </c>
      <c r="J35" s="422" t="str">
        <f t="shared" si="0"/>
        <v>OK</v>
      </c>
      <c r="K35" s="422" t="str">
        <f t="shared" si="0"/>
        <v>OK</v>
      </c>
      <c r="L35" s="422" t="str">
        <f t="shared" ref="L35:V35" si="1">IF(L13=SUM(L7+L9+L11),"OK","KO")</f>
        <v>OK</v>
      </c>
      <c r="M35" s="422" t="str">
        <f t="shared" si="1"/>
        <v>OK</v>
      </c>
      <c r="N35" s="422" t="str">
        <f t="shared" si="1"/>
        <v>OK</v>
      </c>
      <c r="O35" s="422" t="str">
        <f t="shared" si="1"/>
        <v>OK</v>
      </c>
      <c r="P35" s="422" t="str">
        <f t="shared" si="1"/>
        <v>OK</v>
      </c>
      <c r="Q35" s="422" t="str">
        <f t="shared" si="1"/>
        <v>OK</v>
      </c>
      <c r="R35" s="422" t="str">
        <f t="shared" si="1"/>
        <v>OK</v>
      </c>
      <c r="S35" s="422" t="str">
        <f t="shared" si="1"/>
        <v>OK</v>
      </c>
      <c r="T35" s="422" t="str">
        <f t="shared" si="1"/>
        <v>OK</v>
      </c>
      <c r="U35" s="422" t="str">
        <f t="shared" si="1"/>
        <v>OK</v>
      </c>
      <c r="V35" s="422" t="str">
        <f t="shared" si="1"/>
        <v>OK</v>
      </c>
    </row>
    <row r="36" spans="1:22" ht="13">
      <c r="A36" s="421" t="s">
        <v>596</v>
      </c>
      <c r="B36" s="422" t="str">
        <f t="shared" ref="B36:K36" si="2">IF(B14=SUM(B8+B10+B12),"OK","KO")</f>
        <v>OK</v>
      </c>
      <c r="C36" s="422" t="str">
        <f t="shared" si="2"/>
        <v>OK</v>
      </c>
      <c r="D36" s="422" t="str">
        <f t="shared" si="2"/>
        <v>OK</v>
      </c>
      <c r="E36" s="422" t="str">
        <f t="shared" si="2"/>
        <v>OK</v>
      </c>
      <c r="F36" s="422" t="str">
        <f t="shared" si="2"/>
        <v>OK</v>
      </c>
      <c r="G36" s="422" t="str">
        <f t="shared" si="2"/>
        <v>OK</v>
      </c>
      <c r="H36" s="422" t="str">
        <f t="shared" si="2"/>
        <v>OK</v>
      </c>
      <c r="I36" s="422" t="str">
        <f t="shared" si="2"/>
        <v>OK</v>
      </c>
      <c r="J36" s="422" t="str">
        <f t="shared" si="2"/>
        <v>OK</v>
      </c>
      <c r="K36" s="422" t="str">
        <f t="shared" si="2"/>
        <v>OK</v>
      </c>
      <c r="L36" s="422" t="str">
        <f t="shared" ref="L36:V36" si="3">IF(L14=SUM(L8+L10+L12),"OK","KO")</f>
        <v>OK</v>
      </c>
      <c r="M36" s="422" t="str">
        <f t="shared" si="3"/>
        <v>OK</v>
      </c>
      <c r="N36" s="422" t="str">
        <f t="shared" si="3"/>
        <v>OK</v>
      </c>
      <c r="O36" s="422" t="str">
        <f t="shared" si="3"/>
        <v>OK</v>
      </c>
      <c r="P36" s="422" t="str">
        <f t="shared" si="3"/>
        <v>OK</v>
      </c>
      <c r="Q36" s="422" t="str">
        <f t="shared" si="3"/>
        <v>OK</v>
      </c>
      <c r="R36" s="422" t="str">
        <f t="shared" si="3"/>
        <v>OK</v>
      </c>
      <c r="S36" s="422" t="str">
        <f t="shared" si="3"/>
        <v>OK</v>
      </c>
      <c r="T36" s="422" t="str">
        <f t="shared" si="3"/>
        <v>OK</v>
      </c>
      <c r="U36" s="422" t="str">
        <f t="shared" si="3"/>
        <v>OK</v>
      </c>
      <c r="V36" s="422" t="str">
        <f t="shared" si="3"/>
        <v>OK</v>
      </c>
    </row>
    <row r="37" spans="1:22" ht="13">
      <c r="A37" s="423" t="s">
        <v>595</v>
      </c>
      <c r="B37" s="422" t="str">
        <f t="shared" ref="B37:K37" si="4">IF(B31=SUM(B15+B17+B19+B21+B23+B25+B27+B29),"OK","KO")</f>
        <v>OK</v>
      </c>
      <c r="C37" s="422" t="str">
        <f t="shared" si="4"/>
        <v>OK</v>
      </c>
      <c r="D37" s="422" t="str">
        <f t="shared" si="4"/>
        <v>OK</v>
      </c>
      <c r="E37" s="422" t="str">
        <f t="shared" si="4"/>
        <v>OK</v>
      </c>
      <c r="F37" s="422" t="str">
        <f t="shared" si="4"/>
        <v>OK</v>
      </c>
      <c r="G37" s="422" t="str">
        <f t="shared" si="4"/>
        <v>OK</v>
      </c>
      <c r="H37" s="422" t="str">
        <f t="shared" si="4"/>
        <v>OK</v>
      </c>
      <c r="I37" s="422" t="str">
        <f t="shared" si="4"/>
        <v>OK</v>
      </c>
      <c r="J37" s="422" t="str">
        <f t="shared" si="4"/>
        <v>OK</v>
      </c>
      <c r="K37" s="422" t="str">
        <f t="shared" si="4"/>
        <v>OK</v>
      </c>
      <c r="L37" s="422" t="str">
        <f t="shared" ref="L37:V37" si="5">IF(L31=SUM(L15+L17+L19+L21+L23+L25+L27+L29),"OK","KO")</f>
        <v>OK</v>
      </c>
      <c r="M37" s="422" t="str">
        <f t="shared" si="5"/>
        <v>OK</v>
      </c>
      <c r="N37" s="422" t="str">
        <f t="shared" si="5"/>
        <v>OK</v>
      </c>
      <c r="O37" s="422" t="str">
        <f t="shared" si="5"/>
        <v>OK</v>
      </c>
      <c r="P37" s="422" t="str">
        <f t="shared" si="5"/>
        <v>OK</v>
      </c>
      <c r="Q37" s="422" t="str">
        <f t="shared" si="5"/>
        <v>OK</v>
      </c>
      <c r="R37" s="422" t="str">
        <f t="shared" si="5"/>
        <v>OK</v>
      </c>
      <c r="S37" s="422" t="str">
        <f t="shared" si="5"/>
        <v>OK</v>
      </c>
      <c r="T37" s="422" t="str">
        <f t="shared" si="5"/>
        <v>OK</v>
      </c>
      <c r="U37" s="422" t="str">
        <f t="shared" si="5"/>
        <v>OK</v>
      </c>
      <c r="V37" s="422" t="str">
        <f t="shared" si="5"/>
        <v>OK</v>
      </c>
    </row>
    <row r="38" spans="1:22" ht="13">
      <c r="A38" s="423" t="s">
        <v>597</v>
      </c>
      <c r="B38" s="422" t="str">
        <f t="shared" ref="B38:K38" si="6">IF(B32=SUM(B16+B18+B20+B22+B24+B26+B28+B30),"OK","KO")</f>
        <v>OK</v>
      </c>
      <c r="C38" s="422" t="str">
        <f t="shared" si="6"/>
        <v>OK</v>
      </c>
      <c r="D38" s="422" t="str">
        <f t="shared" si="6"/>
        <v>OK</v>
      </c>
      <c r="E38" s="422" t="str">
        <f t="shared" si="6"/>
        <v>OK</v>
      </c>
      <c r="F38" s="422" t="str">
        <f t="shared" si="6"/>
        <v>OK</v>
      </c>
      <c r="G38" s="422" t="str">
        <f t="shared" si="6"/>
        <v>OK</v>
      </c>
      <c r="H38" s="422" t="str">
        <f t="shared" si="6"/>
        <v>OK</v>
      </c>
      <c r="I38" s="422" t="str">
        <f t="shared" si="6"/>
        <v>OK</v>
      </c>
      <c r="J38" s="422" t="str">
        <f t="shared" si="6"/>
        <v>OK</v>
      </c>
      <c r="K38" s="422" t="str">
        <f t="shared" si="6"/>
        <v>OK</v>
      </c>
      <c r="L38" s="422" t="str">
        <f t="shared" ref="L38:V38" si="7">IF(L32=SUM(L16+L18+L20+L22+L24+L26+L28+L30),"OK","KO")</f>
        <v>OK</v>
      </c>
      <c r="M38" s="422" t="str">
        <f t="shared" si="7"/>
        <v>OK</v>
      </c>
      <c r="N38" s="422" t="str">
        <f t="shared" si="7"/>
        <v>OK</v>
      </c>
      <c r="O38" s="422" t="str">
        <f t="shared" si="7"/>
        <v>OK</v>
      </c>
      <c r="P38" s="422" t="str">
        <f t="shared" si="7"/>
        <v>OK</v>
      </c>
      <c r="Q38" s="422" t="str">
        <f t="shared" si="7"/>
        <v>OK</v>
      </c>
      <c r="R38" s="422" t="str">
        <f t="shared" si="7"/>
        <v>OK</v>
      </c>
      <c r="S38" s="422" t="str">
        <f t="shared" si="7"/>
        <v>OK</v>
      </c>
      <c r="T38" s="422" t="str">
        <f t="shared" si="7"/>
        <v>OK</v>
      </c>
      <c r="U38" s="422" t="str">
        <f t="shared" si="7"/>
        <v>OK</v>
      </c>
      <c r="V38" s="422" t="str">
        <f t="shared" si="7"/>
        <v>OK</v>
      </c>
    </row>
  </sheetData>
  <sheetProtection password="997D" sheet="1" objects="1" scenarios="1"/>
  <mergeCells count="1">
    <mergeCell ref="A1:A2"/>
  </mergeCells>
  <conditionalFormatting sqref="B35:V36">
    <cfRule type="cellIs" dxfId="5" priority="3" operator="equal">
      <formula>"KO"</formula>
    </cfRule>
    <cfRule type="cellIs" dxfId="4" priority="4" operator="equal">
      <formula>"OK"</formula>
    </cfRule>
  </conditionalFormatting>
  <conditionalFormatting sqref="B37:V38">
    <cfRule type="cellIs" dxfId="3" priority="1" operator="equal">
      <formula>"KO"</formula>
    </cfRule>
    <cfRule type="cellIs" dxfId="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38" orientation="landscape" r:id="rId1"/>
  <headerFooter alignWithMargins="0"/>
  <colBreaks count="2" manualBreakCount="2">
    <brk id="8" max="33" man="1"/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zoomScale="85" zoomScaleNormal="85" zoomScaleSheetLayoutView="85" workbookViewId="0"/>
  </sheetViews>
  <sheetFormatPr baseColWidth="10" defaultColWidth="11.453125" defaultRowHeight="12"/>
  <cols>
    <col min="1" max="1" width="53.1796875" style="433" bestFit="1" customWidth="1"/>
    <col min="2" max="2" width="6.7265625" style="430" bestFit="1" customWidth="1"/>
    <col min="3" max="8" width="29.54296875" style="431" customWidth="1"/>
    <col min="9" max="9" width="29.54296875" style="432" customWidth="1"/>
    <col min="10" max="10" width="35.1796875" style="431" customWidth="1"/>
    <col min="11" max="11" width="8.7265625" style="433" bestFit="1" customWidth="1"/>
    <col min="12" max="12" width="12.81640625" style="433" bestFit="1" customWidth="1"/>
    <col min="13" max="16384" width="11.453125" style="433"/>
  </cols>
  <sheetData>
    <row r="1" spans="1:15">
      <c r="A1" s="429" t="s">
        <v>497</v>
      </c>
    </row>
    <row r="2" spans="1:15">
      <c r="A2" s="434" t="s">
        <v>498</v>
      </c>
      <c r="C2" s="433"/>
      <c r="D2" s="433"/>
      <c r="E2" s="433"/>
      <c r="F2" s="433"/>
      <c r="G2" s="433"/>
      <c r="H2" s="433"/>
      <c r="I2" s="435"/>
      <c r="J2" s="433"/>
    </row>
    <row r="3" spans="1:15">
      <c r="C3" s="433"/>
      <c r="D3" s="433"/>
      <c r="E3" s="433"/>
      <c r="F3" s="433"/>
      <c r="G3" s="433"/>
      <c r="H3" s="433"/>
      <c r="I3" s="435"/>
      <c r="J3" s="433"/>
    </row>
    <row r="4" spans="1:15">
      <c r="A4" s="429" t="s">
        <v>602</v>
      </c>
    </row>
    <row r="5" spans="1:15">
      <c r="A5" s="436" t="s">
        <v>603</v>
      </c>
    </row>
    <row r="6" spans="1:15">
      <c r="A6" s="436" t="s">
        <v>604</v>
      </c>
    </row>
    <row r="7" spans="1:15">
      <c r="C7" s="433"/>
      <c r="D7" s="433"/>
      <c r="E7" s="433"/>
      <c r="F7" s="433"/>
      <c r="G7" s="433"/>
      <c r="H7" s="433"/>
      <c r="I7" s="435"/>
      <c r="J7" s="433"/>
    </row>
    <row r="8" spans="1:15" ht="24">
      <c r="A8" s="434" t="s">
        <v>605</v>
      </c>
      <c r="C8" s="433"/>
      <c r="D8" s="433"/>
      <c r="E8" s="433"/>
      <c r="F8" s="433"/>
      <c r="G8" s="433"/>
      <c r="H8" s="433"/>
      <c r="I8" s="435"/>
      <c r="J8" s="433"/>
    </row>
    <row r="9" spans="1:15">
      <c r="C9" s="433"/>
      <c r="D9" s="433"/>
      <c r="E9" s="433"/>
      <c r="F9" s="433"/>
      <c r="G9" s="433"/>
      <c r="H9" s="433"/>
      <c r="I9" s="435"/>
      <c r="J9" s="433"/>
    </row>
    <row r="10" spans="1:15" s="431" customFormat="1" ht="24.5" thickBot="1">
      <c r="A10" s="433"/>
      <c r="B10" s="437"/>
      <c r="C10" s="438" t="s">
        <v>74</v>
      </c>
      <c r="D10" s="438" t="s">
        <v>75</v>
      </c>
      <c r="E10" s="438" t="s">
        <v>499</v>
      </c>
      <c r="F10" s="438" t="s">
        <v>500</v>
      </c>
      <c r="G10" s="438" t="s">
        <v>501</v>
      </c>
      <c r="H10" s="438" t="s">
        <v>502</v>
      </c>
      <c r="I10" s="438" t="s">
        <v>87</v>
      </c>
      <c r="J10" s="438" t="s">
        <v>503</v>
      </c>
    </row>
    <row r="11" spans="1:15" s="431" customFormat="1" ht="12.5" thickTop="1">
      <c r="A11" s="433"/>
      <c r="C11" s="439">
        <v>10</v>
      </c>
      <c r="D11" s="439">
        <v>20</v>
      </c>
      <c r="E11" s="439">
        <v>30</v>
      </c>
      <c r="F11" s="439">
        <v>40</v>
      </c>
      <c r="G11" s="439">
        <v>50</v>
      </c>
      <c r="H11" s="439">
        <v>60</v>
      </c>
      <c r="I11" s="439">
        <v>70</v>
      </c>
      <c r="J11" s="439">
        <v>80</v>
      </c>
    </row>
    <row r="12" spans="1:15" s="435" customFormat="1">
      <c r="A12" s="440" t="s">
        <v>76</v>
      </c>
      <c r="B12" s="441"/>
      <c r="C12" s="442"/>
      <c r="D12" s="442"/>
      <c r="E12" s="442"/>
      <c r="F12" s="442"/>
      <c r="G12" s="442"/>
      <c r="H12" s="442"/>
      <c r="I12" s="442"/>
      <c r="J12" s="442"/>
      <c r="L12" s="443"/>
    </row>
    <row r="13" spans="1:15">
      <c r="A13" s="444" t="s">
        <v>504</v>
      </c>
      <c r="B13" s="445">
        <v>10</v>
      </c>
      <c r="C13" s="564"/>
      <c r="D13" s="442"/>
      <c r="E13" s="442"/>
      <c r="F13" s="564"/>
      <c r="G13" s="442"/>
      <c r="H13" s="564"/>
      <c r="I13" s="442"/>
      <c r="J13" s="564"/>
      <c r="K13" s="446"/>
      <c r="L13" s="446"/>
      <c r="M13" s="435"/>
      <c r="N13" s="435"/>
      <c r="O13" s="435"/>
    </row>
    <row r="14" spans="1:15">
      <c r="A14" s="447" t="s">
        <v>77</v>
      </c>
      <c r="B14" s="445">
        <v>20</v>
      </c>
      <c r="C14" s="564"/>
      <c r="D14" s="448"/>
      <c r="E14" s="448"/>
      <c r="F14" s="564"/>
      <c r="G14" s="448"/>
      <c r="H14" s="564"/>
      <c r="I14" s="448"/>
      <c r="J14" s="564"/>
      <c r="K14" s="446"/>
      <c r="L14" s="446"/>
      <c r="M14" s="435"/>
      <c r="N14" s="435"/>
      <c r="O14" s="435"/>
    </row>
    <row r="15" spans="1:15">
      <c r="A15" s="447" t="s">
        <v>505</v>
      </c>
      <c r="B15" s="445">
        <v>30</v>
      </c>
      <c r="C15" s="564"/>
      <c r="D15" s="448"/>
      <c r="E15" s="448"/>
      <c r="F15" s="564"/>
      <c r="G15" s="448"/>
      <c r="H15" s="564"/>
      <c r="I15" s="448"/>
      <c r="J15" s="564"/>
      <c r="K15" s="446"/>
      <c r="L15" s="446"/>
      <c r="M15" s="435"/>
      <c r="N15" s="435"/>
      <c r="O15" s="435"/>
    </row>
    <row r="16" spans="1:15">
      <c r="A16" s="447" t="s">
        <v>78</v>
      </c>
      <c r="B16" s="445">
        <v>40</v>
      </c>
      <c r="C16" s="564"/>
      <c r="D16" s="448"/>
      <c r="E16" s="448"/>
      <c r="F16" s="564"/>
      <c r="G16" s="448"/>
      <c r="H16" s="564"/>
      <c r="I16" s="448"/>
      <c r="J16" s="564"/>
      <c r="K16" s="446"/>
      <c r="L16" s="446"/>
      <c r="M16" s="435"/>
      <c r="N16" s="435"/>
      <c r="O16" s="435"/>
    </row>
    <row r="17" spans="1:15">
      <c r="A17" s="447" t="s">
        <v>506</v>
      </c>
      <c r="B17" s="445">
        <v>50</v>
      </c>
      <c r="C17" s="564"/>
      <c r="D17" s="448"/>
      <c r="E17" s="448"/>
      <c r="F17" s="564"/>
      <c r="G17" s="448"/>
      <c r="H17" s="564"/>
      <c r="I17" s="448"/>
      <c r="J17" s="564"/>
      <c r="K17" s="446"/>
      <c r="L17" s="446"/>
      <c r="M17" s="435"/>
      <c r="N17" s="435"/>
      <c r="O17" s="435"/>
    </row>
    <row r="18" spans="1:15" ht="24">
      <c r="A18" s="447" t="s">
        <v>507</v>
      </c>
      <c r="B18" s="445">
        <v>60</v>
      </c>
      <c r="C18" s="564"/>
      <c r="D18" s="448"/>
      <c r="E18" s="448"/>
      <c r="F18" s="564"/>
      <c r="G18" s="448"/>
      <c r="H18" s="564"/>
      <c r="I18" s="448"/>
      <c r="J18" s="564"/>
      <c r="K18" s="446"/>
      <c r="L18" s="446"/>
      <c r="M18" s="435"/>
      <c r="N18" s="435"/>
      <c r="O18" s="435"/>
    </row>
    <row r="19" spans="1:15">
      <c r="A19" s="447" t="s">
        <v>508</v>
      </c>
      <c r="B19" s="445">
        <v>70</v>
      </c>
      <c r="C19" s="564"/>
      <c r="D19" s="448"/>
      <c r="E19" s="448"/>
      <c r="F19" s="564"/>
      <c r="G19" s="448"/>
      <c r="H19" s="564"/>
      <c r="I19" s="448"/>
      <c r="J19" s="564"/>
      <c r="K19" s="446"/>
      <c r="L19" s="446"/>
      <c r="M19" s="435"/>
      <c r="N19" s="435"/>
      <c r="O19" s="435"/>
    </row>
    <row r="20" spans="1:15" s="450" customFormat="1">
      <c r="A20" s="444" t="s">
        <v>72</v>
      </c>
      <c r="B20" s="445">
        <v>80</v>
      </c>
      <c r="C20" s="564"/>
      <c r="D20" s="442"/>
      <c r="E20" s="442"/>
      <c r="F20" s="442"/>
      <c r="G20" s="564"/>
      <c r="H20" s="564"/>
      <c r="I20" s="442"/>
      <c r="J20" s="564"/>
      <c r="K20" s="446"/>
      <c r="L20" s="446"/>
      <c r="M20" s="449"/>
      <c r="N20" s="449"/>
      <c r="O20" s="449"/>
    </row>
    <row r="21" spans="1:15">
      <c r="A21" s="447" t="s">
        <v>509</v>
      </c>
      <c r="B21" s="445">
        <v>90</v>
      </c>
      <c r="C21" s="564"/>
      <c r="D21" s="448"/>
      <c r="E21" s="448"/>
      <c r="F21" s="448"/>
      <c r="G21" s="564"/>
      <c r="H21" s="564"/>
      <c r="I21" s="448"/>
      <c r="J21" s="564"/>
      <c r="K21" s="446"/>
      <c r="L21" s="446"/>
      <c r="M21" s="435"/>
      <c r="N21" s="435"/>
      <c r="O21" s="435"/>
    </row>
    <row r="22" spans="1:15">
      <c r="A22" s="447" t="s">
        <v>510</v>
      </c>
      <c r="B22" s="445">
        <v>100</v>
      </c>
      <c r="C22" s="564"/>
      <c r="D22" s="448"/>
      <c r="E22" s="448"/>
      <c r="F22" s="448"/>
      <c r="G22" s="564"/>
      <c r="H22" s="564"/>
      <c r="I22" s="448"/>
      <c r="J22" s="564"/>
      <c r="K22" s="446"/>
      <c r="L22" s="446"/>
      <c r="M22" s="435"/>
      <c r="N22" s="435"/>
      <c r="O22" s="435"/>
    </row>
    <row r="23" spans="1:15" ht="24">
      <c r="A23" s="447" t="s">
        <v>511</v>
      </c>
      <c r="B23" s="445">
        <v>110</v>
      </c>
      <c r="C23" s="564"/>
      <c r="D23" s="448"/>
      <c r="E23" s="448"/>
      <c r="F23" s="448"/>
      <c r="G23" s="564"/>
      <c r="H23" s="564"/>
      <c r="I23" s="448"/>
      <c r="J23" s="564"/>
      <c r="K23" s="446"/>
      <c r="L23" s="446"/>
      <c r="M23" s="435"/>
      <c r="N23" s="435"/>
      <c r="O23" s="435"/>
    </row>
    <row r="24" spans="1:15">
      <c r="A24" s="447" t="s">
        <v>512</v>
      </c>
      <c r="B24" s="445">
        <v>120</v>
      </c>
      <c r="C24" s="564"/>
      <c r="D24" s="448"/>
      <c r="E24" s="448"/>
      <c r="F24" s="448"/>
      <c r="G24" s="564"/>
      <c r="H24" s="564"/>
      <c r="I24" s="448"/>
      <c r="J24" s="564"/>
      <c r="K24" s="446"/>
      <c r="L24" s="446"/>
      <c r="M24" s="435"/>
      <c r="N24" s="435"/>
      <c r="O24" s="435"/>
    </row>
    <row r="25" spans="1:15">
      <c r="A25" s="447" t="s">
        <v>513</v>
      </c>
      <c r="B25" s="445">
        <v>130</v>
      </c>
      <c r="C25" s="564"/>
      <c r="D25" s="448"/>
      <c r="E25" s="448"/>
      <c r="F25" s="448"/>
      <c r="G25" s="564"/>
      <c r="H25" s="564"/>
      <c r="I25" s="448"/>
      <c r="J25" s="564"/>
      <c r="K25" s="446"/>
      <c r="L25" s="446"/>
      <c r="M25" s="435"/>
      <c r="N25" s="435"/>
      <c r="O25" s="435"/>
    </row>
    <row r="26" spans="1:15" s="450" customFormat="1">
      <c r="A26" s="444" t="s">
        <v>514</v>
      </c>
      <c r="B26" s="445">
        <v>140</v>
      </c>
      <c r="C26" s="564"/>
      <c r="D26" s="442"/>
      <c r="E26" s="442"/>
      <c r="F26" s="442"/>
      <c r="G26" s="564"/>
      <c r="H26" s="564"/>
      <c r="I26" s="442"/>
      <c r="J26" s="564"/>
      <c r="K26" s="446"/>
      <c r="L26" s="446"/>
      <c r="M26" s="449"/>
      <c r="N26" s="449"/>
      <c r="O26" s="449"/>
    </row>
    <row r="27" spans="1:15">
      <c r="A27" s="447" t="s">
        <v>515</v>
      </c>
      <c r="B27" s="445">
        <v>150</v>
      </c>
      <c r="C27" s="564"/>
      <c r="D27" s="448"/>
      <c r="E27" s="448"/>
      <c r="F27" s="448"/>
      <c r="G27" s="564"/>
      <c r="H27" s="564"/>
      <c r="I27" s="448"/>
      <c r="J27" s="564"/>
      <c r="K27" s="446"/>
      <c r="L27" s="446"/>
      <c r="M27" s="435"/>
      <c r="N27" s="435"/>
      <c r="O27" s="435"/>
    </row>
    <row r="28" spans="1:15">
      <c r="A28" s="451" t="s">
        <v>516</v>
      </c>
      <c r="B28" s="445">
        <v>160</v>
      </c>
      <c r="C28" s="564"/>
      <c r="D28" s="448"/>
      <c r="E28" s="448"/>
      <c r="F28" s="448"/>
      <c r="G28" s="564"/>
      <c r="H28" s="564"/>
      <c r="I28" s="448"/>
      <c r="J28" s="564"/>
      <c r="K28" s="446"/>
      <c r="L28" s="446"/>
      <c r="M28" s="435"/>
      <c r="N28" s="435"/>
      <c r="O28" s="435"/>
    </row>
    <row r="29" spans="1:15" s="434" customFormat="1">
      <c r="A29" s="452" t="s">
        <v>517</v>
      </c>
      <c r="B29" s="445">
        <v>170</v>
      </c>
      <c r="C29" s="564"/>
      <c r="D29" s="448"/>
      <c r="E29" s="448"/>
      <c r="F29" s="564"/>
      <c r="G29" s="564"/>
      <c r="H29" s="564"/>
      <c r="I29" s="448"/>
      <c r="J29" s="564"/>
      <c r="K29" s="454"/>
      <c r="L29" s="454"/>
    </row>
    <row r="30" spans="1:15">
      <c r="A30" s="455" t="s">
        <v>79</v>
      </c>
      <c r="B30" s="453"/>
      <c r="C30" s="456"/>
      <c r="D30" s="442"/>
      <c r="E30" s="442"/>
      <c r="F30" s="442"/>
      <c r="G30" s="442"/>
      <c r="H30" s="442"/>
      <c r="I30" s="442"/>
      <c r="J30" s="442"/>
      <c r="L30" s="454"/>
    </row>
    <row r="31" spans="1:15">
      <c r="A31" s="457" t="s">
        <v>80</v>
      </c>
      <c r="B31" s="445">
        <v>180</v>
      </c>
      <c r="C31" s="564"/>
      <c r="D31" s="564"/>
      <c r="E31" s="564"/>
      <c r="F31" s="448"/>
      <c r="G31" s="442"/>
      <c r="H31" s="564"/>
      <c r="I31" s="448"/>
      <c r="J31" s="564"/>
      <c r="K31" s="454"/>
      <c r="L31" s="454"/>
    </row>
    <row r="32" spans="1:15">
      <c r="A32" s="457" t="s">
        <v>81</v>
      </c>
      <c r="B32" s="445">
        <v>190</v>
      </c>
      <c r="C32" s="564"/>
      <c r="D32" s="564"/>
      <c r="E32" s="564"/>
      <c r="F32" s="448"/>
      <c r="G32" s="442"/>
      <c r="H32" s="564"/>
      <c r="I32" s="448"/>
      <c r="J32" s="564"/>
      <c r="K32" s="454"/>
      <c r="L32" s="454"/>
    </row>
    <row r="33" spans="1:12">
      <c r="A33" s="457" t="s">
        <v>82</v>
      </c>
      <c r="B33" s="445">
        <v>200</v>
      </c>
      <c r="C33" s="564"/>
      <c r="D33" s="564"/>
      <c r="E33" s="564"/>
      <c r="F33" s="448"/>
      <c r="G33" s="564"/>
      <c r="H33" s="564"/>
      <c r="I33" s="448"/>
      <c r="J33" s="564"/>
      <c r="K33" s="458"/>
      <c r="L33" s="458"/>
    </row>
    <row r="34" spans="1:12">
      <c r="A34" s="451" t="s">
        <v>83</v>
      </c>
      <c r="B34" s="445">
        <v>210</v>
      </c>
      <c r="C34" s="564"/>
      <c r="D34" s="564"/>
      <c r="E34" s="564"/>
      <c r="F34" s="448"/>
      <c r="G34" s="564"/>
      <c r="H34" s="564"/>
      <c r="I34" s="448"/>
      <c r="J34" s="564"/>
      <c r="K34" s="454"/>
      <c r="L34" s="454"/>
    </row>
    <row r="35" spans="1:12">
      <c r="A35" s="451" t="s">
        <v>85</v>
      </c>
      <c r="B35" s="445">
        <v>220</v>
      </c>
      <c r="C35" s="564"/>
      <c r="D35" s="564"/>
      <c r="E35" s="564"/>
      <c r="F35" s="448"/>
      <c r="G35" s="564"/>
      <c r="H35" s="564"/>
      <c r="I35" s="448"/>
      <c r="J35" s="564"/>
      <c r="K35" s="454"/>
      <c r="L35" s="454"/>
    </row>
    <row r="36" spans="1:12">
      <c r="A36" s="451" t="s">
        <v>518</v>
      </c>
      <c r="B36" s="445">
        <v>230</v>
      </c>
      <c r="C36" s="564"/>
      <c r="D36" s="442"/>
      <c r="E36" s="564"/>
      <c r="F36" s="448"/>
      <c r="G36" s="564"/>
      <c r="H36" s="564"/>
      <c r="I36" s="448"/>
      <c r="J36" s="564"/>
      <c r="K36" s="454"/>
      <c r="L36" s="454"/>
    </row>
    <row r="37" spans="1:12">
      <c r="A37" s="451" t="s">
        <v>606</v>
      </c>
      <c r="B37" s="445">
        <v>233</v>
      </c>
      <c r="C37" s="564"/>
      <c r="D37" s="442"/>
      <c r="E37" s="564"/>
      <c r="F37" s="448"/>
      <c r="G37" s="564"/>
      <c r="H37" s="564"/>
      <c r="I37" s="448"/>
      <c r="J37" s="564"/>
      <c r="K37" s="446"/>
      <c r="L37" s="454"/>
    </row>
    <row r="38" spans="1:12">
      <c r="A38" s="451" t="s">
        <v>607</v>
      </c>
      <c r="B38" s="445">
        <v>235</v>
      </c>
      <c r="C38" s="564"/>
      <c r="D38" s="564"/>
      <c r="E38" s="564"/>
      <c r="F38" s="448"/>
      <c r="G38" s="564"/>
      <c r="H38" s="564"/>
      <c r="I38" s="448"/>
      <c r="J38" s="564"/>
      <c r="K38" s="446"/>
      <c r="L38" s="454"/>
    </row>
    <row r="39" spans="1:12">
      <c r="A39" s="457" t="s">
        <v>70</v>
      </c>
      <c r="B39" s="445">
        <v>240</v>
      </c>
      <c r="C39" s="564"/>
      <c r="D39" s="564"/>
      <c r="E39" s="564"/>
      <c r="F39" s="448"/>
      <c r="G39" s="564"/>
      <c r="H39" s="564"/>
      <c r="I39" s="448"/>
      <c r="J39" s="564"/>
      <c r="K39" s="454"/>
      <c r="L39" s="454"/>
    </row>
    <row r="40" spans="1:12" s="434" customFormat="1">
      <c r="A40" s="452" t="s">
        <v>519</v>
      </c>
      <c r="B40" s="445">
        <v>250</v>
      </c>
      <c r="C40" s="564"/>
      <c r="D40" s="564"/>
      <c r="E40" s="564"/>
      <c r="F40" s="448"/>
      <c r="G40" s="564"/>
      <c r="H40" s="564"/>
      <c r="I40" s="448"/>
      <c r="J40" s="564"/>
      <c r="K40" s="454"/>
      <c r="L40" s="454"/>
    </row>
    <row r="41" spans="1:12" s="430" customFormat="1">
      <c r="A41" s="459" t="s">
        <v>86</v>
      </c>
      <c r="B41" s="441"/>
      <c r="C41" s="442"/>
      <c r="D41" s="442"/>
      <c r="E41" s="442"/>
      <c r="F41" s="442"/>
      <c r="G41" s="442"/>
      <c r="H41" s="442"/>
      <c r="I41" s="442"/>
      <c r="J41" s="448"/>
      <c r="K41" s="446"/>
      <c r="L41" s="458"/>
    </row>
    <row r="42" spans="1:12">
      <c r="A42" s="457" t="s">
        <v>71</v>
      </c>
      <c r="B42" s="445">
        <v>260</v>
      </c>
      <c r="C42" s="564"/>
      <c r="D42" s="564"/>
      <c r="E42" s="564"/>
      <c r="F42" s="448"/>
      <c r="G42" s="448"/>
      <c r="H42" s="448"/>
      <c r="I42" s="448"/>
      <c r="J42" s="564"/>
      <c r="K42" s="454"/>
      <c r="L42" s="454"/>
    </row>
    <row r="43" spans="1:12">
      <c r="A43" s="457" t="s">
        <v>87</v>
      </c>
      <c r="B43" s="445">
        <v>270</v>
      </c>
      <c r="C43" s="564"/>
      <c r="D43" s="564"/>
      <c r="E43" s="448"/>
      <c r="F43" s="448"/>
      <c r="G43" s="448"/>
      <c r="H43" s="448"/>
      <c r="I43" s="564"/>
      <c r="J43" s="564"/>
      <c r="K43" s="454"/>
      <c r="L43" s="454"/>
    </row>
    <row r="44" spans="1:12">
      <c r="A44" s="457" t="s">
        <v>88</v>
      </c>
      <c r="B44" s="445">
        <v>280</v>
      </c>
      <c r="C44" s="564"/>
      <c r="D44" s="448"/>
      <c r="E44" s="448"/>
      <c r="F44" s="448"/>
      <c r="G44" s="564"/>
      <c r="H44" s="564"/>
      <c r="I44" s="448"/>
      <c r="J44" s="564"/>
      <c r="K44" s="454"/>
      <c r="L44" s="454"/>
    </row>
    <row r="45" spans="1:12" s="434" customFormat="1">
      <c r="A45" s="452" t="s">
        <v>89</v>
      </c>
      <c r="B45" s="445">
        <v>290</v>
      </c>
      <c r="C45" s="564"/>
      <c r="D45" s="564"/>
      <c r="E45" s="564"/>
      <c r="F45" s="448"/>
      <c r="G45" s="564"/>
      <c r="H45" s="564"/>
      <c r="I45" s="565"/>
      <c r="J45" s="564"/>
      <c r="K45" s="454"/>
      <c r="L45" s="458"/>
    </row>
    <row r="46" spans="1:12" s="434" customFormat="1">
      <c r="A46" s="455" t="s">
        <v>64</v>
      </c>
      <c r="B46" s="445">
        <v>300</v>
      </c>
      <c r="C46" s="564"/>
      <c r="D46" s="564"/>
      <c r="E46" s="564"/>
      <c r="F46" s="564"/>
      <c r="G46" s="564"/>
      <c r="H46" s="564"/>
      <c r="I46" s="565"/>
      <c r="J46" s="564"/>
      <c r="K46" s="454"/>
      <c r="L46" s="454"/>
    </row>
    <row r="47" spans="1:12">
      <c r="A47" s="460"/>
      <c r="B47" s="461"/>
      <c r="C47" s="462"/>
      <c r="D47" s="463"/>
      <c r="E47" s="463"/>
      <c r="F47" s="463"/>
      <c r="G47" s="463"/>
      <c r="H47" s="463"/>
      <c r="I47" s="464"/>
      <c r="J47" s="462"/>
    </row>
    <row r="48" spans="1:12">
      <c r="A48" s="460"/>
      <c r="B48" s="461"/>
      <c r="C48" s="465"/>
      <c r="D48" s="466"/>
      <c r="E48" s="466"/>
      <c r="F48" s="466"/>
      <c r="G48" s="466"/>
      <c r="H48" s="466"/>
      <c r="I48" s="466"/>
      <c r="J48" s="467"/>
    </row>
  </sheetData>
  <sheetProtection password="997D" sheet="1" objects="1" scenarios="1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/>
  </sheetViews>
  <sheetFormatPr baseColWidth="10" defaultRowHeight="12.5"/>
  <cols>
    <col min="1" max="1" width="50.1796875" customWidth="1"/>
    <col min="3" max="4" width="16.81640625" customWidth="1"/>
  </cols>
  <sheetData>
    <row r="1" spans="1:4" ht="13">
      <c r="A1" s="14" t="s">
        <v>520</v>
      </c>
      <c r="B1" s="6"/>
      <c r="C1" s="6"/>
      <c r="D1" s="7"/>
    </row>
    <row r="2" spans="1:4" ht="36" customHeight="1">
      <c r="A2" s="10" t="s">
        <v>521</v>
      </c>
      <c r="B2" s="10"/>
      <c r="C2" s="6"/>
      <c r="D2" s="6"/>
    </row>
    <row r="3" spans="1:4" ht="13">
      <c r="A3" s="12"/>
      <c r="B3" s="8"/>
      <c r="C3" s="347" t="s">
        <v>67</v>
      </c>
      <c r="D3" s="347" t="s">
        <v>68</v>
      </c>
    </row>
    <row r="4" spans="1:4" ht="13">
      <c r="A4" s="12"/>
      <c r="B4" s="15"/>
      <c r="C4" s="9">
        <v>10</v>
      </c>
      <c r="D4" s="9">
        <v>20</v>
      </c>
    </row>
    <row r="5" spans="1:4" ht="15" customHeight="1">
      <c r="A5" s="3" t="s">
        <v>91</v>
      </c>
      <c r="B5" s="5"/>
      <c r="C5" s="13"/>
      <c r="D5" s="13"/>
    </row>
    <row r="6" spans="1:4" ht="15" customHeight="1">
      <c r="A6" s="11" t="s">
        <v>522</v>
      </c>
      <c r="B6" s="5">
        <v>10</v>
      </c>
      <c r="C6" s="566"/>
      <c r="D6" s="567"/>
    </row>
    <row r="7" spans="1:4" ht="15" customHeight="1">
      <c r="A7" s="11" t="s">
        <v>523</v>
      </c>
      <c r="B7" s="5">
        <v>20</v>
      </c>
      <c r="C7" s="566"/>
      <c r="D7" s="567"/>
    </row>
    <row r="8" spans="1:4" ht="15" customHeight="1">
      <c r="A8" s="11" t="s">
        <v>524</v>
      </c>
      <c r="B8" s="5">
        <v>30</v>
      </c>
      <c r="C8" s="566"/>
      <c r="D8" s="567"/>
    </row>
    <row r="9" spans="1:4" ht="15" customHeight="1">
      <c r="A9" s="4" t="s">
        <v>92</v>
      </c>
      <c r="B9" s="5">
        <v>40</v>
      </c>
      <c r="C9" s="567"/>
      <c r="D9" s="567"/>
    </row>
    <row r="10" spans="1:4" ht="15" customHeight="1">
      <c r="A10" s="3" t="s">
        <v>93</v>
      </c>
      <c r="B10" s="5"/>
      <c r="C10" s="568"/>
      <c r="D10" s="568"/>
    </row>
    <row r="11" spans="1:4" ht="15" customHeight="1">
      <c r="A11" s="11" t="s">
        <v>525</v>
      </c>
      <c r="B11" s="5">
        <v>50</v>
      </c>
      <c r="C11" s="566"/>
      <c r="D11" s="567"/>
    </row>
    <row r="12" spans="1:4" ht="15" customHeight="1">
      <c r="A12" s="11" t="s">
        <v>526</v>
      </c>
      <c r="B12" s="5">
        <v>60</v>
      </c>
      <c r="C12" s="566"/>
      <c r="D12" s="567"/>
    </row>
    <row r="13" spans="1:4" ht="15" customHeight="1">
      <c r="A13" s="11" t="s">
        <v>527</v>
      </c>
      <c r="B13" s="5">
        <v>70</v>
      </c>
      <c r="C13" s="566"/>
      <c r="D13" s="567"/>
    </row>
    <row r="14" spans="1:4" ht="15" customHeight="1">
      <c r="A14" s="4" t="s">
        <v>94</v>
      </c>
      <c r="B14" s="5">
        <v>80</v>
      </c>
      <c r="C14" s="567"/>
      <c r="D14" s="567"/>
    </row>
    <row r="15" spans="1:4" ht="20.5" customHeight="1">
      <c r="B15" s="424" t="s">
        <v>598</v>
      </c>
      <c r="C15" s="404" t="str">
        <f>IF(C9=SUM(C6:C8),"OK","KO")</f>
        <v>OK</v>
      </c>
      <c r="D15" s="404" t="str">
        <f>IF(D9=SUM(D6:D8),"OK","KO")</f>
        <v>OK</v>
      </c>
    </row>
    <row r="16" spans="1:4" ht="17.5" customHeight="1">
      <c r="B16" s="424" t="s">
        <v>599</v>
      </c>
      <c r="C16" s="404" t="str">
        <f>IF(C14=SUM(C11:C13),"OK","KO")</f>
        <v>OK</v>
      </c>
      <c r="D16" s="404" t="str">
        <f>IF(D14=SUM(D11:D13),"OK","KO")</f>
        <v>OK</v>
      </c>
    </row>
  </sheetData>
  <sheetProtection password="997D" sheet="1" objects="1" scenarios="1"/>
  <conditionalFormatting sqref="C15:D16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17" sqref="A17"/>
    </sheetView>
  </sheetViews>
  <sheetFormatPr baseColWidth="10" defaultRowHeight="12.5"/>
  <cols>
    <col min="7" max="7" width="20.453125" customWidth="1"/>
    <col min="11" max="11" width="45.7265625" customWidth="1"/>
  </cols>
  <sheetData>
    <row r="1" spans="1:13">
      <c r="A1" s="583" t="s">
        <v>529</v>
      </c>
      <c r="B1" s="583"/>
      <c r="C1" s="583"/>
      <c r="D1" s="583"/>
      <c r="E1" s="583"/>
      <c r="F1" s="583"/>
      <c r="G1" s="583"/>
    </row>
    <row r="2" spans="1:13">
      <c r="A2" s="583"/>
      <c r="B2" s="583"/>
      <c r="C2" s="583"/>
      <c r="D2" s="583"/>
      <c r="E2" s="583"/>
      <c r="F2" s="583"/>
      <c r="G2" s="583"/>
    </row>
    <row r="3" spans="1:13">
      <c r="A3" s="583"/>
      <c r="B3" s="583"/>
      <c r="C3" s="583"/>
      <c r="D3" s="583"/>
      <c r="E3" s="583"/>
      <c r="F3" s="583"/>
      <c r="G3" s="583"/>
    </row>
    <row r="4" spans="1:13">
      <c r="L4" s="394"/>
    </row>
    <row r="5" spans="1:13">
      <c r="A5" s="354" t="s">
        <v>531</v>
      </c>
      <c r="I5" s="355"/>
      <c r="L5" s="394"/>
      <c r="M5" s="355"/>
    </row>
    <row r="6" spans="1:13">
      <c r="A6" s="354" t="s">
        <v>532</v>
      </c>
      <c r="L6" s="394"/>
    </row>
    <row r="7" spans="1:13">
      <c r="A7" s="354" t="s">
        <v>533</v>
      </c>
      <c r="K7" s="355"/>
      <c r="L7" s="394"/>
      <c r="M7" s="355"/>
    </row>
    <row r="8" spans="1:13">
      <c r="A8" s="354" t="s">
        <v>534</v>
      </c>
    </row>
    <row r="9" spans="1:13">
      <c r="A9" s="354" t="s">
        <v>535</v>
      </c>
    </row>
    <row r="10" spans="1:13">
      <c r="A10" s="354" t="s">
        <v>536</v>
      </c>
    </row>
    <row r="11" spans="1:13">
      <c r="A11" s="354" t="s">
        <v>537</v>
      </c>
    </row>
    <row r="12" spans="1:13">
      <c r="A12" s="354" t="s">
        <v>538</v>
      </c>
    </row>
    <row r="13" spans="1:13">
      <c r="A13" s="354" t="s">
        <v>539</v>
      </c>
    </row>
    <row r="14" spans="1:13">
      <c r="A14" s="354" t="s">
        <v>530</v>
      </c>
    </row>
    <row r="15" spans="1:13">
      <c r="A15" s="354" t="s">
        <v>542</v>
      </c>
    </row>
    <row r="16" spans="1:13">
      <c r="A16" s="354" t="s">
        <v>540</v>
      </c>
    </row>
    <row r="17" spans="1:1">
      <c r="A17" s="354" t="s">
        <v>541</v>
      </c>
    </row>
  </sheetData>
  <sheetProtection password="997D" sheet="1" objects="1" scenarios="1"/>
  <mergeCells count="1">
    <mergeCell ref="A1:G3"/>
  </mergeCells>
  <hyperlinks>
    <hyperlink ref="A5" location="'C3'!A1" display="C3 – Acceptations et cessions en réassurance, affaires directes prises et opérations données en substitution"/>
    <hyperlink ref="A6" location="'C4MD'!A1" display="C4 – Cotisations par catégories d'opérations et de garanties"/>
    <hyperlink ref="A7" location="'C5M_'!A1" display="C5 – Représentations des engagements privilégiés "/>
    <hyperlink ref="A8" location="'C6MN7'!A1" display="C6 – Marge de solvabilité "/>
    <hyperlink ref="A9" location="'C8_TOTAL'!A1" display="C8 – Description du plan de réassurance "/>
    <hyperlink ref="A10" location="'C9M'!A1" display="C9 – Dispersion des réassureurs et simulations d’événements "/>
    <hyperlink ref="A11" location="'C10_TOTAL'!A1" display="C10 – Cotisations et résultats par année de survenance des sinistres"/>
    <hyperlink ref="A12" location="'C11_TOTAL'!A1" display="C11 – Prestations par année de survenance"/>
    <hyperlink ref="A13" location="'C12_TOTAL'!A1" display="C12 – Prestations et résultats par année de souscription"/>
    <hyperlink ref="A14" location="'C13M'!A1" display="C13 – Part des réassureurs dans les prestations"/>
    <hyperlink ref="A16" location="FR_04_02!A1" display="FR.04.02 – Variation des capitaux propres pour les mutuelles"/>
    <hyperlink ref="A17" location="FR_09_01!A1" display="FR.09.01 – Produits et charges issus des contributions volontaires en nature"/>
    <hyperlink ref="A15" location="'C20M'!A1" display="C20 – Mouvement des bulletins d'adhésion aux règlements ou des contrats des capitaux et rente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31"/>
  <sheetViews>
    <sheetView workbookViewId="0"/>
  </sheetViews>
  <sheetFormatPr baseColWidth="10" defaultRowHeight="12.5"/>
  <cols>
    <col min="1" max="1" width="39.1796875" style="1" customWidth="1"/>
    <col min="2" max="2" width="21.453125" customWidth="1"/>
    <col min="3" max="5" width="19.453125" customWidth="1"/>
    <col min="6" max="6" width="18.453125" customWidth="1"/>
    <col min="7" max="7" width="16.7265625" customWidth="1"/>
  </cols>
  <sheetData>
    <row r="1" spans="1:7" ht="26">
      <c r="A1" s="16" t="s">
        <v>96</v>
      </c>
      <c r="B1" s="17"/>
      <c r="C1" s="18"/>
      <c r="D1" s="19"/>
      <c r="E1" s="18"/>
      <c r="F1" s="20"/>
    </row>
    <row r="2" spans="1:7" ht="15.5">
      <c r="A2" s="21"/>
      <c r="B2" s="21"/>
      <c r="C2" s="21"/>
      <c r="D2" s="21"/>
      <c r="E2" s="21"/>
      <c r="F2" s="21"/>
    </row>
    <row r="3" spans="1:7" ht="13">
      <c r="A3" s="22" t="s">
        <v>97</v>
      </c>
      <c r="B3" s="23"/>
      <c r="C3" s="23"/>
      <c r="D3" s="23"/>
      <c r="E3" s="23"/>
      <c r="F3" s="24"/>
    </row>
    <row r="4" spans="1:7" ht="13">
      <c r="A4" s="26" t="s">
        <v>98</v>
      </c>
      <c r="B4" s="25" t="s">
        <v>99</v>
      </c>
      <c r="C4" s="27"/>
      <c r="D4" s="25" t="s">
        <v>100</v>
      </c>
      <c r="E4" s="28"/>
      <c r="F4" s="29"/>
    </row>
    <row r="5" spans="1:7" ht="13">
      <c r="A5" s="30" t="s">
        <v>101</v>
      </c>
      <c r="B5" s="31" t="s">
        <v>102</v>
      </c>
      <c r="C5" s="31" t="s">
        <v>103</v>
      </c>
      <c r="D5" s="31" t="s">
        <v>102</v>
      </c>
      <c r="E5" s="31" t="s">
        <v>103</v>
      </c>
      <c r="F5" s="32" t="s">
        <v>64</v>
      </c>
      <c r="G5" s="403" t="s">
        <v>579</v>
      </c>
    </row>
    <row r="6" spans="1:7" ht="13">
      <c r="A6" s="33" t="s">
        <v>104</v>
      </c>
      <c r="B6" s="472"/>
      <c r="C6" s="472"/>
      <c r="D6" s="475"/>
      <c r="E6" s="475"/>
      <c r="F6" s="472"/>
      <c r="G6" s="404" t="str">
        <f>IF(F6=SUM(B6:E6),"OK","KO")</f>
        <v>OK</v>
      </c>
    </row>
    <row r="7" spans="1:7" ht="13">
      <c r="A7" s="34" t="s">
        <v>105</v>
      </c>
      <c r="B7" s="473"/>
      <c r="C7" s="473"/>
      <c r="D7" s="476"/>
      <c r="E7" s="476"/>
      <c r="F7" s="473"/>
      <c r="G7" s="404" t="str">
        <f t="shared" ref="G7:G9" si="0">IF(F7=SUM(B7:E7),"OK","KO")</f>
        <v>OK</v>
      </c>
    </row>
    <row r="8" spans="1:7" ht="13">
      <c r="A8" s="34" t="s">
        <v>65</v>
      </c>
      <c r="B8" s="473"/>
      <c r="C8" s="473"/>
      <c r="D8" s="476"/>
      <c r="E8" s="476"/>
      <c r="F8" s="473"/>
      <c r="G8" s="404" t="str">
        <f t="shared" si="0"/>
        <v>OK</v>
      </c>
    </row>
    <row r="9" spans="1:7" ht="13">
      <c r="A9" s="35" t="s">
        <v>106</v>
      </c>
      <c r="B9" s="474"/>
      <c r="C9" s="474"/>
      <c r="D9" s="477"/>
      <c r="E9" s="477"/>
      <c r="F9" s="474"/>
      <c r="G9" s="404" t="str">
        <f t="shared" si="0"/>
        <v>OK</v>
      </c>
    </row>
    <row r="10" spans="1:7" ht="13">
      <c r="A10" s="36"/>
      <c r="B10" s="2"/>
      <c r="C10" s="36"/>
      <c r="D10" s="36"/>
      <c r="E10" s="36"/>
      <c r="F10" s="36"/>
    </row>
    <row r="11" spans="1:7" ht="15">
      <c r="A11" s="22" t="s">
        <v>107</v>
      </c>
      <c r="B11" s="37"/>
      <c r="C11" s="37"/>
      <c r="D11" s="37"/>
      <c r="E11" s="37"/>
      <c r="F11" s="38"/>
    </row>
    <row r="12" spans="1:7" ht="13">
      <c r="A12" s="26" t="s">
        <v>108</v>
      </c>
      <c r="B12" s="25" t="s">
        <v>99</v>
      </c>
      <c r="C12" s="27"/>
      <c r="D12" s="584" t="s">
        <v>100</v>
      </c>
      <c r="E12" s="585"/>
      <c r="F12" s="586" t="s">
        <v>64</v>
      </c>
    </row>
    <row r="13" spans="1:7" ht="25.9" customHeight="1">
      <c r="A13" s="30" t="s">
        <v>109</v>
      </c>
      <c r="B13" s="31" t="s">
        <v>102</v>
      </c>
      <c r="C13" s="31" t="s">
        <v>103</v>
      </c>
      <c r="D13" s="31" t="s">
        <v>102</v>
      </c>
      <c r="E13" s="31" t="s">
        <v>103</v>
      </c>
      <c r="F13" s="587"/>
      <c r="G13" s="403" t="s">
        <v>579</v>
      </c>
    </row>
    <row r="14" spans="1:7" ht="13">
      <c r="A14" s="33" t="s">
        <v>110</v>
      </c>
      <c r="B14" s="475"/>
      <c r="C14" s="475"/>
      <c r="D14" s="475"/>
      <c r="E14" s="475"/>
      <c r="F14" s="475"/>
      <c r="G14" s="404" t="str">
        <f t="shared" ref="G14:G17" si="1">IF(F14=SUM(B14:E14),"OK","KO")</f>
        <v>OK</v>
      </c>
    </row>
    <row r="15" spans="1:7" ht="13">
      <c r="A15" s="34" t="s">
        <v>111</v>
      </c>
      <c r="B15" s="476"/>
      <c r="C15" s="476"/>
      <c r="D15" s="476"/>
      <c r="E15" s="476"/>
      <c r="F15" s="476"/>
      <c r="G15" s="404" t="str">
        <f t="shared" si="1"/>
        <v>OK</v>
      </c>
    </row>
    <row r="16" spans="1:7" ht="13">
      <c r="A16" s="34" t="s">
        <v>112</v>
      </c>
      <c r="B16" s="476"/>
      <c r="C16" s="476"/>
      <c r="D16" s="476"/>
      <c r="E16" s="476"/>
      <c r="F16" s="476"/>
      <c r="G16" s="404" t="str">
        <f t="shared" si="1"/>
        <v>OK</v>
      </c>
    </row>
    <row r="17" spans="1:7" ht="13">
      <c r="A17" s="35" t="s">
        <v>106</v>
      </c>
      <c r="B17" s="477"/>
      <c r="C17" s="477"/>
      <c r="D17" s="477"/>
      <c r="E17" s="477"/>
      <c r="F17" s="477"/>
      <c r="G17" s="404" t="str">
        <f t="shared" si="1"/>
        <v>OK</v>
      </c>
    </row>
    <row r="18" spans="1:7" ht="13">
      <c r="A18" s="36"/>
      <c r="B18" s="2"/>
      <c r="C18" s="36"/>
      <c r="D18" s="39"/>
      <c r="E18" s="39"/>
      <c r="F18" s="39"/>
    </row>
    <row r="19" spans="1:7" ht="15">
      <c r="A19" s="22" t="s">
        <v>113</v>
      </c>
      <c r="B19" s="37"/>
      <c r="C19" s="38"/>
      <c r="D19" s="41"/>
      <c r="E19" s="40"/>
    </row>
    <row r="20" spans="1:7" ht="13">
      <c r="A20" s="30" t="s">
        <v>114</v>
      </c>
      <c r="B20" s="31" t="s">
        <v>102</v>
      </c>
      <c r="C20" s="31" t="s">
        <v>103</v>
      </c>
      <c r="D20" s="41"/>
      <c r="E20" s="41"/>
    </row>
    <row r="21" spans="1:7" ht="13">
      <c r="A21" s="33" t="s">
        <v>115</v>
      </c>
      <c r="B21" s="475"/>
      <c r="C21" s="475"/>
      <c r="D21" s="41"/>
      <c r="E21" s="41"/>
    </row>
    <row r="22" spans="1:7" ht="13">
      <c r="A22" s="34" t="s">
        <v>116</v>
      </c>
      <c r="B22" s="476"/>
      <c r="C22" s="476"/>
      <c r="D22" s="41"/>
      <c r="E22" s="41"/>
    </row>
    <row r="23" spans="1:7" ht="13">
      <c r="A23" s="34" t="s">
        <v>65</v>
      </c>
      <c r="B23" s="476"/>
      <c r="C23" s="476"/>
      <c r="D23" s="41"/>
      <c r="E23" s="41"/>
    </row>
    <row r="24" spans="1:7" ht="13">
      <c r="A24" s="35" t="s">
        <v>117</v>
      </c>
      <c r="B24" s="477"/>
      <c r="C24" s="477"/>
      <c r="D24" s="41"/>
      <c r="E24" s="41"/>
    </row>
    <row r="25" spans="1:7" ht="13">
      <c r="A25" s="36"/>
      <c r="B25" s="2"/>
      <c r="C25" s="36"/>
      <c r="D25" s="41"/>
      <c r="E25" s="41"/>
    </row>
    <row r="26" spans="1:7" ht="15">
      <c r="A26" s="22" t="s">
        <v>118</v>
      </c>
      <c r="B26" s="37"/>
      <c r="C26" s="38"/>
      <c r="D26" s="40"/>
      <c r="E26" s="40"/>
    </row>
    <row r="27" spans="1:7" ht="13">
      <c r="A27" s="30" t="s">
        <v>119</v>
      </c>
      <c r="B27" s="31" t="s">
        <v>102</v>
      </c>
      <c r="C27" s="31" t="s">
        <v>103</v>
      </c>
      <c r="D27" s="41"/>
      <c r="E27" s="41"/>
    </row>
    <row r="28" spans="1:7" ht="13">
      <c r="A28" s="33" t="s">
        <v>120</v>
      </c>
      <c r="B28" s="475"/>
      <c r="C28" s="475"/>
      <c r="D28" s="41"/>
      <c r="E28" s="41"/>
    </row>
    <row r="29" spans="1:7" ht="13">
      <c r="A29" s="34" t="s">
        <v>121</v>
      </c>
      <c r="B29" s="476"/>
      <c r="C29" s="476"/>
      <c r="D29" s="41"/>
      <c r="E29" s="41"/>
    </row>
    <row r="30" spans="1:7" ht="13">
      <c r="A30" s="34" t="s">
        <v>65</v>
      </c>
      <c r="B30" s="476"/>
      <c r="C30" s="476"/>
      <c r="D30" s="41"/>
      <c r="E30" s="41"/>
    </row>
    <row r="31" spans="1:7" ht="13">
      <c r="A31" s="35" t="s">
        <v>122</v>
      </c>
      <c r="B31" s="477"/>
      <c r="C31" s="477"/>
      <c r="D31" s="41"/>
      <c r="E31" s="41"/>
    </row>
  </sheetData>
  <sheetProtection password="997D" sheet="1" objects="1" scenarios="1"/>
  <mergeCells count="2">
    <mergeCell ref="D12:E12"/>
    <mergeCell ref="F12:F13"/>
  </mergeCells>
  <phoneticPr fontId="7" type="noConversion"/>
  <conditionalFormatting sqref="G14:G17">
    <cfRule type="cellIs" dxfId="79" priority="1" operator="equal">
      <formula>"KO"</formula>
    </cfRule>
    <cfRule type="cellIs" dxfId="78" priority="2" operator="equal">
      <formula>"OK"</formula>
    </cfRule>
  </conditionalFormatting>
  <conditionalFormatting sqref="G6:G9">
    <cfRule type="cellIs" dxfId="77" priority="3" operator="equal">
      <formula>"KO"</formula>
    </cfRule>
    <cfRule type="cellIs" dxfId="76" priority="4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selection sqref="A1:A2"/>
    </sheetView>
  </sheetViews>
  <sheetFormatPr baseColWidth="10" defaultColWidth="8" defaultRowHeight="15.5"/>
  <cols>
    <col min="1" max="1" width="46.453125" style="42" customWidth="1"/>
    <col min="2" max="4" width="16.453125" style="42" customWidth="1"/>
    <col min="5" max="5" width="24.54296875" style="42" customWidth="1"/>
    <col min="6" max="16384" width="8" style="42"/>
  </cols>
  <sheetData>
    <row r="1" spans="1:5" ht="24" customHeight="1">
      <c r="A1" s="588" t="s">
        <v>146</v>
      </c>
      <c r="B1" s="66" t="s">
        <v>148</v>
      </c>
      <c r="C1" s="65" t="s">
        <v>147</v>
      </c>
      <c r="D1" s="64"/>
      <c r="E1" s="63"/>
    </row>
    <row r="2" spans="1:5" s="58" customFormat="1" ht="23">
      <c r="A2" s="589"/>
      <c r="B2" s="62" t="s">
        <v>145</v>
      </c>
      <c r="C2" s="61" t="s">
        <v>144</v>
      </c>
      <c r="D2" s="60" t="s">
        <v>64</v>
      </c>
      <c r="E2" s="59" t="s">
        <v>581</v>
      </c>
    </row>
    <row r="3" spans="1:5" s="44" customFormat="1" ht="15.75" customHeight="1">
      <c r="A3" s="51" t="s">
        <v>143</v>
      </c>
      <c r="B3" s="484"/>
      <c r="C3" s="484"/>
      <c r="D3" s="484"/>
      <c r="E3" s="404" t="str">
        <f>IF(D3=SUM(B3:C3),"OK","KO")</f>
        <v>OK</v>
      </c>
    </row>
    <row r="4" spans="1:5" s="44" customFormat="1" ht="14.15" customHeight="1">
      <c r="A4" s="54" t="s">
        <v>142</v>
      </c>
      <c r="B4" s="478"/>
      <c r="C4" s="478"/>
      <c r="D4" s="478"/>
      <c r="E4" s="404" t="str">
        <f t="shared" ref="E4:E48" si="0">IF(D4=SUM(B4:C4),"OK","KO")</f>
        <v>OK</v>
      </c>
    </row>
    <row r="5" spans="1:5" s="57" customFormat="1" ht="14.15" customHeight="1">
      <c r="A5" s="50" t="s">
        <v>73</v>
      </c>
      <c r="B5" s="478"/>
      <c r="C5" s="478"/>
      <c r="D5" s="478"/>
      <c r="E5" s="404" t="str">
        <f t="shared" si="0"/>
        <v>OK</v>
      </c>
    </row>
    <row r="6" spans="1:5" s="57" customFormat="1" ht="14.15" customHeight="1">
      <c r="A6" s="56" t="s">
        <v>141</v>
      </c>
      <c r="B6" s="478"/>
      <c r="C6" s="478"/>
      <c r="D6" s="478"/>
      <c r="E6" s="404" t="str">
        <f t="shared" si="0"/>
        <v>OK</v>
      </c>
    </row>
    <row r="7" spans="1:5" s="57" customFormat="1" ht="14.15" customHeight="1">
      <c r="A7" s="56" t="s">
        <v>140</v>
      </c>
      <c r="B7" s="478"/>
      <c r="C7" s="478"/>
      <c r="D7" s="478"/>
      <c r="E7" s="404" t="str">
        <f t="shared" si="0"/>
        <v>OK</v>
      </c>
    </row>
    <row r="8" spans="1:5" s="57" customFormat="1" ht="14.15" customHeight="1">
      <c r="A8" s="56" t="s">
        <v>134</v>
      </c>
      <c r="B8" s="478"/>
      <c r="C8" s="478"/>
      <c r="D8" s="478"/>
      <c r="E8" s="404" t="str">
        <f t="shared" si="0"/>
        <v>OK</v>
      </c>
    </row>
    <row r="9" spans="1:5" s="57" customFormat="1" ht="14.15" customHeight="1">
      <c r="A9" s="50" t="s">
        <v>138</v>
      </c>
      <c r="B9" s="478"/>
      <c r="C9" s="478"/>
      <c r="D9" s="478"/>
      <c r="E9" s="404" t="str">
        <f t="shared" si="0"/>
        <v>OK</v>
      </c>
    </row>
    <row r="10" spans="1:5" s="57" customFormat="1" ht="14.15" customHeight="1">
      <c r="A10" s="56" t="s">
        <v>141</v>
      </c>
      <c r="B10" s="478"/>
      <c r="C10" s="478"/>
      <c r="D10" s="478"/>
      <c r="E10" s="404" t="str">
        <f t="shared" si="0"/>
        <v>OK</v>
      </c>
    </row>
    <row r="11" spans="1:5" s="57" customFormat="1" ht="14.15" customHeight="1">
      <c r="A11" s="56" t="s">
        <v>140</v>
      </c>
      <c r="B11" s="478"/>
      <c r="C11" s="478"/>
      <c r="D11" s="478"/>
      <c r="E11" s="404" t="str">
        <f t="shared" si="0"/>
        <v>OK</v>
      </c>
    </row>
    <row r="12" spans="1:5" s="57" customFormat="1" ht="14.15" customHeight="1">
      <c r="A12" s="56" t="s">
        <v>134</v>
      </c>
      <c r="B12" s="478"/>
      <c r="C12" s="478"/>
      <c r="D12" s="478"/>
      <c r="E12" s="404" t="str">
        <f t="shared" si="0"/>
        <v>OK</v>
      </c>
    </row>
    <row r="13" spans="1:5" s="57" customFormat="1" ht="14.15" customHeight="1">
      <c r="A13" s="55"/>
      <c r="B13" s="428"/>
      <c r="C13" s="428"/>
      <c r="D13" s="428"/>
      <c r="E13" s="404"/>
    </row>
    <row r="14" spans="1:5" s="44" customFormat="1" ht="14.15" customHeight="1">
      <c r="A14" s="54" t="s">
        <v>139</v>
      </c>
      <c r="B14" s="481"/>
      <c r="C14" s="481"/>
      <c r="D14" s="481"/>
      <c r="E14" s="404" t="str">
        <f t="shared" si="0"/>
        <v>OK</v>
      </c>
    </row>
    <row r="15" spans="1:5" s="44" customFormat="1" ht="14.15" customHeight="1">
      <c r="A15" s="50" t="s">
        <v>73</v>
      </c>
      <c r="B15" s="481"/>
      <c r="C15" s="481"/>
      <c r="D15" s="481"/>
      <c r="E15" s="404" t="str">
        <f t="shared" si="0"/>
        <v>OK</v>
      </c>
    </row>
    <row r="16" spans="1:5" s="44" customFormat="1" ht="14.15" customHeight="1">
      <c r="A16" s="56" t="s">
        <v>137</v>
      </c>
      <c r="B16" s="481"/>
      <c r="C16" s="481"/>
      <c r="D16" s="481"/>
      <c r="E16" s="404" t="str">
        <f t="shared" si="0"/>
        <v>OK</v>
      </c>
    </row>
    <row r="17" spans="1:5" s="44" customFormat="1" ht="14.15" customHeight="1">
      <c r="A17" s="56" t="s">
        <v>136</v>
      </c>
      <c r="B17" s="481"/>
      <c r="C17" s="481"/>
      <c r="D17" s="481"/>
      <c r="E17" s="404" t="str">
        <f t="shared" si="0"/>
        <v>OK</v>
      </c>
    </row>
    <row r="18" spans="1:5" s="44" customFormat="1" ht="14.15" customHeight="1">
      <c r="A18" s="56" t="s">
        <v>135</v>
      </c>
      <c r="B18" s="481"/>
      <c r="C18" s="481"/>
      <c r="D18" s="481"/>
      <c r="E18" s="404" t="str">
        <f t="shared" si="0"/>
        <v>OK</v>
      </c>
    </row>
    <row r="19" spans="1:5" s="44" customFormat="1" ht="14.15" customHeight="1">
      <c r="A19" s="56" t="s">
        <v>134</v>
      </c>
      <c r="B19" s="481"/>
      <c r="C19" s="481"/>
      <c r="D19" s="481"/>
      <c r="E19" s="404" t="str">
        <f t="shared" si="0"/>
        <v>OK</v>
      </c>
    </row>
    <row r="20" spans="1:5" s="44" customFormat="1" ht="14.15" customHeight="1">
      <c r="A20" s="50" t="s">
        <v>138</v>
      </c>
      <c r="B20" s="481"/>
      <c r="C20" s="481"/>
      <c r="D20" s="481"/>
      <c r="E20" s="404" t="str">
        <f t="shared" si="0"/>
        <v>OK</v>
      </c>
    </row>
    <row r="21" spans="1:5" s="44" customFormat="1" ht="14.15" customHeight="1">
      <c r="A21" s="56" t="s">
        <v>137</v>
      </c>
      <c r="B21" s="481"/>
      <c r="C21" s="481"/>
      <c r="D21" s="481"/>
      <c r="E21" s="404" t="str">
        <f t="shared" si="0"/>
        <v>OK</v>
      </c>
    </row>
    <row r="22" spans="1:5" s="44" customFormat="1" ht="14.15" customHeight="1">
      <c r="A22" s="56" t="s">
        <v>136</v>
      </c>
      <c r="B22" s="481"/>
      <c r="C22" s="481"/>
      <c r="D22" s="481"/>
      <c r="E22" s="404" t="str">
        <f t="shared" si="0"/>
        <v>OK</v>
      </c>
    </row>
    <row r="23" spans="1:5" s="44" customFormat="1" ht="14.15" customHeight="1">
      <c r="A23" s="56" t="s">
        <v>135</v>
      </c>
      <c r="B23" s="481"/>
      <c r="C23" s="481"/>
      <c r="D23" s="481"/>
      <c r="E23" s="404" t="str">
        <f t="shared" si="0"/>
        <v>OK</v>
      </c>
    </row>
    <row r="24" spans="1:5" s="44" customFormat="1" ht="14.15" customHeight="1">
      <c r="A24" s="56" t="s">
        <v>134</v>
      </c>
      <c r="B24" s="481"/>
      <c r="C24" s="481"/>
      <c r="D24" s="481"/>
      <c r="E24" s="404" t="str">
        <f t="shared" si="0"/>
        <v>OK</v>
      </c>
    </row>
    <row r="25" spans="1:5" s="44" customFormat="1" ht="14.15" customHeight="1">
      <c r="A25" s="55"/>
      <c r="B25" s="428"/>
      <c r="C25" s="428"/>
      <c r="D25" s="428"/>
      <c r="E25" s="404"/>
    </row>
    <row r="26" spans="1:5" s="44" customFormat="1" ht="14.15" customHeight="1">
      <c r="A26" s="54" t="s">
        <v>133</v>
      </c>
      <c r="B26" s="481"/>
      <c r="C26" s="481"/>
      <c r="D26" s="481"/>
      <c r="E26" s="404" t="str">
        <f t="shared" si="0"/>
        <v>OK</v>
      </c>
    </row>
    <row r="27" spans="1:5" s="44" customFormat="1" ht="14.15" customHeight="1">
      <c r="A27" s="53"/>
      <c r="B27" s="428"/>
      <c r="C27" s="428"/>
      <c r="D27" s="428"/>
      <c r="E27" s="404"/>
    </row>
    <row r="28" spans="1:5" s="44" customFormat="1" ht="14.15" customHeight="1">
      <c r="A28" s="54" t="s">
        <v>132</v>
      </c>
      <c r="B28" s="481"/>
      <c r="C28" s="481"/>
      <c r="D28" s="481"/>
      <c r="E28" s="404" t="str">
        <f t="shared" si="0"/>
        <v>OK</v>
      </c>
    </row>
    <row r="29" spans="1:5" s="44" customFormat="1" ht="14.15" customHeight="1">
      <c r="A29" s="53"/>
      <c r="B29" s="428"/>
      <c r="C29" s="428"/>
      <c r="D29" s="428"/>
      <c r="E29" s="404"/>
    </row>
    <row r="30" spans="1:5" s="44" customFormat="1" ht="14.15" customHeight="1">
      <c r="A30" s="54" t="s">
        <v>131</v>
      </c>
      <c r="B30" s="481"/>
      <c r="C30" s="481"/>
      <c r="D30" s="481"/>
      <c r="E30" s="404" t="str">
        <f t="shared" si="0"/>
        <v>OK</v>
      </c>
    </row>
    <row r="31" spans="1:5" s="44" customFormat="1" ht="14.15" customHeight="1">
      <c r="A31" s="53"/>
      <c r="B31" s="428"/>
      <c r="C31" s="428"/>
      <c r="D31" s="428"/>
      <c r="E31" s="404"/>
    </row>
    <row r="32" spans="1:5" s="44" customFormat="1" ht="14.15" customHeight="1">
      <c r="A32" s="54" t="s">
        <v>130</v>
      </c>
      <c r="B32" s="481"/>
      <c r="C32" s="481"/>
      <c r="D32" s="481"/>
      <c r="E32" s="404" t="str">
        <f t="shared" si="0"/>
        <v>OK</v>
      </c>
    </row>
    <row r="33" spans="1:5" s="44" customFormat="1" ht="14.15" customHeight="1">
      <c r="A33" s="53"/>
      <c r="B33" s="428"/>
      <c r="C33" s="428"/>
      <c r="D33" s="428"/>
      <c r="E33" s="404"/>
    </row>
    <row r="34" spans="1:5" s="44" customFormat="1" ht="14.15" customHeight="1">
      <c r="A34" s="51" t="s">
        <v>28</v>
      </c>
      <c r="B34" s="482"/>
      <c r="C34" s="482"/>
      <c r="D34" s="482"/>
      <c r="E34" s="404" t="str">
        <f t="shared" si="0"/>
        <v>OK</v>
      </c>
    </row>
    <row r="35" spans="1:5" s="44" customFormat="1" ht="14.15" customHeight="1">
      <c r="A35" s="52"/>
      <c r="B35" s="428"/>
      <c r="C35" s="428"/>
      <c r="D35" s="428"/>
      <c r="E35" s="404"/>
    </row>
    <row r="36" spans="1:5" s="44" customFormat="1" ht="14.15" customHeight="1">
      <c r="A36" s="51" t="s">
        <v>129</v>
      </c>
      <c r="B36" s="482"/>
      <c r="C36" s="482"/>
      <c r="D36" s="482"/>
      <c r="E36" s="404" t="str">
        <f t="shared" si="0"/>
        <v>OK</v>
      </c>
    </row>
    <row r="37" spans="1:5" s="44" customFormat="1" ht="14.15" customHeight="1">
      <c r="A37" s="52"/>
      <c r="B37" s="428"/>
      <c r="C37" s="428"/>
      <c r="D37" s="428"/>
      <c r="E37" s="404"/>
    </row>
    <row r="38" spans="1:5" s="44" customFormat="1" ht="14.15" customHeight="1">
      <c r="A38" s="51" t="s">
        <v>128</v>
      </c>
      <c r="B38" s="480"/>
      <c r="C38" s="480"/>
      <c r="D38" s="480"/>
      <c r="E38" s="404" t="str">
        <f t="shared" si="0"/>
        <v>OK</v>
      </c>
    </row>
    <row r="39" spans="1:5" s="44" customFormat="1" ht="14.15" customHeight="1">
      <c r="A39" s="50" t="s">
        <v>126</v>
      </c>
      <c r="B39" s="479"/>
      <c r="C39" s="479"/>
      <c r="D39" s="479"/>
      <c r="E39" s="404" t="str">
        <f t="shared" si="0"/>
        <v>OK</v>
      </c>
    </row>
    <row r="40" spans="1:5" s="44" customFormat="1" ht="14.15" customHeight="1">
      <c r="A40" s="50" t="s">
        <v>125</v>
      </c>
      <c r="B40" s="479"/>
      <c r="C40" s="479"/>
      <c r="D40" s="479"/>
      <c r="E40" s="404" t="str">
        <f t="shared" si="0"/>
        <v>OK</v>
      </c>
    </row>
    <row r="41" spans="1:5" s="44" customFormat="1" ht="14.15" customHeight="1">
      <c r="A41" s="50" t="s">
        <v>124</v>
      </c>
      <c r="B41" s="479"/>
      <c r="C41" s="479"/>
      <c r="D41" s="479"/>
      <c r="E41" s="404" t="str">
        <f t="shared" si="0"/>
        <v>OK</v>
      </c>
    </row>
    <row r="42" spans="1:5" s="44" customFormat="1" ht="14.15" customHeight="1">
      <c r="A42" s="49"/>
      <c r="B42" s="428"/>
      <c r="C42" s="428"/>
      <c r="D42" s="428"/>
      <c r="E42" s="404"/>
    </row>
    <row r="43" spans="1:5" s="44" customFormat="1" ht="14.15" customHeight="1">
      <c r="A43" s="51" t="s">
        <v>127</v>
      </c>
      <c r="B43" s="482"/>
      <c r="C43" s="482"/>
      <c r="D43" s="482"/>
      <c r="E43" s="404" t="str">
        <f t="shared" si="0"/>
        <v>OK</v>
      </c>
    </row>
    <row r="44" spans="1:5" s="44" customFormat="1" ht="14.15" customHeight="1">
      <c r="A44" s="50" t="s">
        <v>126</v>
      </c>
      <c r="B44" s="479"/>
      <c r="C44" s="479"/>
      <c r="D44" s="479"/>
      <c r="E44" s="404" t="str">
        <f t="shared" si="0"/>
        <v>OK</v>
      </c>
    </row>
    <row r="45" spans="1:5" s="44" customFormat="1" ht="14.15" customHeight="1">
      <c r="A45" s="50" t="s">
        <v>125</v>
      </c>
      <c r="B45" s="479"/>
      <c r="C45" s="479"/>
      <c r="D45" s="479"/>
      <c r="E45" s="404" t="str">
        <f t="shared" si="0"/>
        <v>OK</v>
      </c>
    </row>
    <row r="46" spans="1:5" s="44" customFormat="1" ht="14.15" customHeight="1">
      <c r="A46" s="50" t="s">
        <v>124</v>
      </c>
      <c r="B46" s="479"/>
      <c r="C46" s="479"/>
      <c r="D46" s="479"/>
      <c r="E46" s="404" t="str">
        <f t="shared" si="0"/>
        <v>OK</v>
      </c>
    </row>
    <row r="47" spans="1:5" s="44" customFormat="1" ht="14.15" customHeight="1">
      <c r="A47" s="49"/>
      <c r="B47" s="428"/>
      <c r="C47" s="428"/>
      <c r="D47" s="428"/>
      <c r="E47" s="404"/>
    </row>
    <row r="48" spans="1:5" s="44" customFormat="1" ht="15.75" customHeight="1">
      <c r="A48" s="47" t="s">
        <v>123</v>
      </c>
      <c r="B48" s="483"/>
      <c r="C48" s="483"/>
      <c r="D48" s="483"/>
      <c r="E48" s="404" t="str">
        <f t="shared" si="0"/>
        <v>OK</v>
      </c>
    </row>
    <row r="49" spans="1:4" s="44" customFormat="1" ht="3.75" customHeight="1">
      <c r="A49" s="46"/>
      <c r="B49" s="45"/>
      <c r="C49" s="45"/>
      <c r="D49" s="45"/>
    </row>
    <row r="50" spans="1:4">
      <c r="A50" s="406" t="s">
        <v>582</v>
      </c>
      <c r="B50" s="404" t="str">
        <f>IF(B48=SUM(B3+B34+B36+B38+B43),"OK","KO")</f>
        <v>OK</v>
      </c>
      <c r="C50" s="404" t="str">
        <f t="shared" ref="C50:D50" si="1">IF(C48=SUM(C3+C34+C36+C38+C43),"OK","KO")</f>
        <v>OK</v>
      </c>
      <c r="D50" s="404" t="str">
        <f t="shared" si="1"/>
        <v>OK</v>
      </c>
    </row>
    <row r="51" spans="1:4">
      <c r="A51" s="43"/>
      <c r="B51" s="43"/>
      <c r="C51" s="43"/>
      <c r="D51" s="43"/>
    </row>
    <row r="52" spans="1:4">
      <c r="A52" s="43"/>
      <c r="B52" s="43"/>
      <c r="C52" s="43"/>
      <c r="D52" s="43"/>
    </row>
    <row r="53" spans="1:4">
      <c r="A53" s="43"/>
      <c r="B53" s="43"/>
      <c r="C53" s="43"/>
      <c r="D53" s="43"/>
    </row>
    <row r="54" spans="1:4">
      <c r="A54" s="43"/>
      <c r="B54" s="43"/>
      <c r="C54" s="43"/>
      <c r="D54" s="43"/>
    </row>
    <row r="55" spans="1:4">
      <c r="A55" s="43"/>
      <c r="B55" s="43"/>
      <c r="C55" s="43"/>
      <c r="D55" s="43"/>
    </row>
    <row r="56" spans="1:4">
      <c r="A56" s="43"/>
      <c r="B56" s="43"/>
      <c r="C56" s="43"/>
      <c r="D56" s="43"/>
    </row>
    <row r="57" spans="1:4">
      <c r="A57" s="43"/>
      <c r="B57" s="43"/>
      <c r="C57" s="43"/>
      <c r="D57" s="43"/>
    </row>
  </sheetData>
  <sheetProtection password="997D" sheet="1" objects="1" scenarios="1"/>
  <mergeCells count="1">
    <mergeCell ref="A1:A2"/>
  </mergeCells>
  <conditionalFormatting sqref="E3:E48">
    <cfRule type="cellIs" dxfId="75" priority="3" operator="equal">
      <formula>"KO"</formula>
    </cfRule>
    <cfRule type="cellIs" dxfId="74" priority="4" operator="equal">
      <formula>"OK"</formula>
    </cfRule>
  </conditionalFormatting>
  <conditionalFormatting sqref="B50:D50">
    <cfRule type="cellIs" dxfId="73" priority="1" operator="equal">
      <formula>"KO"</formula>
    </cfRule>
    <cfRule type="cellIs" dxfId="72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workbookViewId="0">
      <selection activeCell="B42" sqref="B42:B49"/>
    </sheetView>
  </sheetViews>
  <sheetFormatPr baseColWidth="10" defaultColWidth="8" defaultRowHeight="15.5"/>
  <cols>
    <col min="1" max="1" width="32.453125" style="42" customWidth="1"/>
    <col min="2" max="5" width="17.26953125" style="42" customWidth="1"/>
    <col min="6" max="6" width="32.453125" style="42" customWidth="1"/>
    <col min="7" max="16384" width="8" style="42"/>
  </cols>
  <sheetData>
    <row r="1" spans="1:7" ht="24" customHeight="1">
      <c r="A1" s="590" t="s">
        <v>205</v>
      </c>
      <c r="B1" s="590"/>
      <c r="C1" s="590"/>
      <c r="D1" s="590"/>
      <c r="E1" s="590"/>
      <c r="F1" s="591"/>
    </row>
    <row r="2" spans="1:7" s="58" customFormat="1" ht="18.75" customHeight="1">
      <c r="A2" s="592"/>
      <c r="B2" s="592"/>
      <c r="C2" s="592"/>
      <c r="D2" s="592"/>
      <c r="E2" s="592"/>
      <c r="F2" s="593"/>
    </row>
    <row r="3" spans="1:7" s="58" customFormat="1" ht="14.15" customHeight="1">
      <c r="A3" s="51" t="s">
        <v>204</v>
      </c>
      <c r="B3" s="76"/>
      <c r="C3" s="485"/>
      <c r="D3" s="74"/>
      <c r="E3" s="74"/>
      <c r="F3" s="489"/>
      <c r="G3" s="59"/>
    </row>
    <row r="4" spans="1:7" s="44" customFormat="1" ht="14.15" customHeight="1">
      <c r="A4" s="54" t="s">
        <v>203</v>
      </c>
      <c r="B4" s="74"/>
      <c r="C4" s="486"/>
      <c r="D4" s="74"/>
      <c r="E4" s="486"/>
      <c r="F4" s="54" t="s">
        <v>202</v>
      </c>
      <c r="G4" s="490"/>
    </row>
    <row r="5" spans="1:7" s="44" customFormat="1" ht="14.15" customHeight="1">
      <c r="A5" s="54" t="s">
        <v>201</v>
      </c>
      <c r="B5" s="74"/>
      <c r="C5" s="486"/>
      <c r="D5" s="74"/>
      <c r="E5" s="74"/>
      <c r="F5" s="489"/>
      <c r="G5" s="490"/>
    </row>
    <row r="6" spans="1:7" s="44" customFormat="1" ht="14.15" customHeight="1">
      <c r="A6" s="489"/>
      <c r="B6" s="74"/>
      <c r="C6" s="74"/>
      <c r="D6" s="74"/>
      <c r="E6" s="486"/>
      <c r="F6" s="54" t="s">
        <v>200</v>
      </c>
      <c r="G6" s="490"/>
    </row>
    <row r="7" spans="1:7" s="44" customFormat="1" ht="14.15" customHeight="1">
      <c r="A7" s="54" t="s">
        <v>199</v>
      </c>
      <c r="B7" s="74"/>
      <c r="C7" s="486"/>
      <c r="D7" s="486"/>
      <c r="E7" s="74"/>
      <c r="F7" s="50" t="s">
        <v>198</v>
      </c>
      <c r="G7" s="490"/>
    </row>
    <row r="8" spans="1:7" s="57" customFormat="1" ht="14.15" customHeight="1">
      <c r="A8" s="50" t="s">
        <v>197</v>
      </c>
      <c r="B8" s="486"/>
      <c r="C8" s="74"/>
      <c r="D8" s="486"/>
      <c r="E8" s="74"/>
      <c r="F8" s="50" t="s">
        <v>196</v>
      </c>
      <c r="G8" s="491"/>
    </row>
    <row r="9" spans="1:7" s="44" customFormat="1" ht="14.15" customHeight="1">
      <c r="A9" s="50" t="s">
        <v>195</v>
      </c>
      <c r="B9" s="486"/>
      <c r="C9" s="74"/>
      <c r="D9" s="74"/>
      <c r="E9" s="74"/>
      <c r="F9" s="489"/>
      <c r="G9" s="490"/>
    </row>
    <row r="10" spans="1:7" s="44" customFormat="1" ht="14.15" customHeight="1">
      <c r="A10" s="489"/>
      <c r="B10" s="74"/>
      <c r="C10" s="74"/>
      <c r="D10" s="74"/>
      <c r="E10" s="486"/>
      <c r="F10" s="54" t="s">
        <v>194</v>
      </c>
      <c r="G10" s="490"/>
    </row>
    <row r="11" spans="1:7" s="44" customFormat="1" ht="14.15" customHeight="1">
      <c r="A11" s="54" t="s">
        <v>193</v>
      </c>
      <c r="B11" s="74"/>
      <c r="C11" s="486"/>
      <c r="D11" s="486"/>
      <c r="E11" s="74"/>
      <c r="F11" s="50" t="s">
        <v>181</v>
      </c>
      <c r="G11" s="490"/>
    </row>
    <row r="12" spans="1:7" s="44" customFormat="1" ht="14.15" customHeight="1">
      <c r="A12" s="50" t="s">
        <v>192</v>
      </c>
      <c r="B12" s="486"/>
      <c r="C12" s="74"/>
      <c r="D12" s="486"/>
      <c r="E12" s="74"/>
      <c r="F12" s="56" t="s">
        <v>187</v>
      </c>
      <c r="G12" s="490"/>
    </row>
    <row r="13" spans="1:7" s="44" customFormat="1" ht="14.15" customHeight="1">
      <c r="A13" s="50" t="s">
        <v>191</v>
      </c>
      <c r="B13" s="486"/>
      <c r="C13" s="74"/>
      <c r="D13" s="486"/>
      <c r="E13" s="74"/>
      <c r="F13" s="56" t="s">
        <v>186</v>
      </c>
      <c r="G13" s="490"/>
    </row>
    <row r="14" spans="1:7" s="44" customFormat="1" ht="14.15" customHeight="1">
      <c r="A14" s="489"/>
      <c r="B14" s="74"/>
      <c r="C14" s="74"/>
      <c r="D14" s="486"/>
      <c r="E14" s="74"/>
      <c r="F14" s="56" t="s">
        <v>134</v>
      </c>
      <c r="G14" s="490"/>
    </row>
    <row r="15" spans="1:7" s="44" customFormat="1" ht="14.15" customHeight="1">
      <c r="A15" s="54" t="s">
        <v>190</v>
      </c>
      <c r="B15" s="74"/>
      <c r="C15" s="486"/>
      <c r="D15" s="74"/>
      <c r="E15" s="74"/>
      <c r="F15" s="54"/>
      <c r="G15" s="490"/>
    </row>
    <row r="16" spans="1:7" s="44" customFormat="1" ht="14.15" customHeight="1">
      <c r="A16" s="50" t="s">
        <v>189</v>
      </c>
      <c r="B16" s="486"/>
      <c r="C16" s="74"/>
      <c r="D16" s="486"/>
      <c r="E16" s="74"/>
      <c r="F16" s="50" t="s">
        <v>175</v>
      </c>
      <c r="G16" s="490"/>
    </row>
    <row r="17" spans="1:7" s="44" customFormat="1" ht="14.15" customHeight="1">
      <c r="A17" s="50" t="s">
        <v>188</v>
      </c>
      <c r="B17" s="486"/>
      <c r="C17" s="74"/>
      <c r="D17" s="486"/>
      <c r="E17" s="74"/>
      <c r="F17" s="56" t="s">
        <v>187</v>
      </c>
      <c r="G17" s="490"/>
    </row>
    <row r="18" spans="1:7" s="44" customFormat="1" ht="14.15" customHeight="1">
      <c r="A18" s="489"/>
      <c r="B18" s="74"/>
      <c r="C18" s="74"/>
      <c r="D18" s="486"/>
      <c r="E18" s="74"/>
      <c r="F18" s="56" t="s">
        <v>186</v>
      </c>
      <c r="G18" s="490"/>
    </row>
    <row r="19" spans="1:7" s="44" customFormat="1" ht="14.15" customHeight="1">
      <c r="A19" s="54" t="s">
        <v>185</v>
      </c>
      <c r="B19" s="74"/>
      <c r="C19" s="486"/>
      <c r="D19" s="486"/>
      <c r="E19" s="74"/>
      <c r="F19" s="56" t="s">
        <v>134</v>
      </c>
      <c r="G19" s="490"/>
    </row>
    <row r="20" spans="1:7" s="44" customFormat="1" ht="14.15" customHeight="1">
      <c r="A20" s="50" t="s">
        <v>184</v>
      </c>
      <c r="B20" s="486"/>
      <c r="C20" s="74"/>
      <c r="D20" s="74"/>
      <c r="E20" s="74"/>
      <c r="F20" s="489"/>
      <c r="G20" s="490"/>
    </row>
    <row r="21" spans="1:7" s="44" customFormat="1" ht="14.15" customHeight="1">
      <c r="A21" s="50" t="s">
        <v>183</v>
      </c>
      <c r="B21" s="486"/>
      <c r="C21" s="74"/>
      <c r="D21" s="74"/>
      <c r="E21" s="486"/>
      <c r="F21" s="54" t="s">
        <v>182</v>
      </c>
      <c r="G21" s="490"/>
    </row>
    <row r="22" spans="1:7" s="44" customFormat="1" ht="14.15" customHeight="1">
      <c r="A22" s="489"/>
      <c r="B22" s="74"/>
      <c r="C22" s="74"/>
      <c r="D22" s="486"/>
      <c r="E22" s="74"/>
      <c r="F22" s="50" t="s">
        <v>181</v>
      </c>
      <c r="G22" s="490"/>
    </row>
    <row r="23" spans="1:7" s="57" customFormat="1" ht="14.15" customHeight="1">
      <c r="A23" s="54" t="s">
        <v>180</v>
      </c>
      <c r="B23" s="74"/>
      <c r="C23" s="486"/>
      <c r="D23" s="486"/>
      <c r="E23" s="74"/>
      <c r="F23" s="56" t="s">
        <v>173</v>
      </c>
      <c r="G23" s="491"/>
    </row>
    <row r="24" spans="1:7" s="44" customFormat="1" ht="14.15" customHeight="1">
      <c r="A24" s="50" t="s">
        <v>179</v>
      </c>
      <c r="B24" s="486"/>
      <c r="C24" s="74"/>
      <c r="D24" s="486"/>
      <c r="E24" s="74"/>
      <c r="F24" s="56" t="s">
        <v>172</v>
      </c>
      <c r="G24" s="490"/>
    </row>
    <row r="25" spans="1:7" s="44" customFormat="1" ht="14.15" customHeight="1">
      <c r="A25" s="50" t="s">
        <v>178</v>
      </c>
      <c r="B25" s="486"/>
      <c r="C25" s="74"/>
      <c r="D25" s="486"/>
      <c r="E25" s="74"/>
      <c r="F25" s="56" t="s">
        <v>140</v>
      </c>
      <c r="G25" s="490"/>
    </row>
    <row r="26" spans="1:7" s="44" customFormat="1" ht="14.15" customHeight="1">
      <c r="A26" s="489"/>
      <c r="B26" s="74"/>
      <c r="C26" s="74"/>
      <c r="D26" s="486"/>
      <c r="E26" s="74"/>
      <c r="F26" s="56" t="s">
        <v>134</v>
      </c>
      <c r="G26" s="490"/>
    </row>
    <row r="27" spans="1:7" s="44" customFormat="1" ht="14.15" customHeight="1">
      <c r="A27" s="54" t="s">
        <v>177</v>
      </c>
      <c r="B27" s="74"/>
      <c r="C27" s="486"/>
      <c r="D27" s="74"/>
      <c r="E27" s="74"/>
      <c r="F27" s="54"/>
      <c r="G27" s="490"/>
    </row>
    <row r="28" spans="1:7" s="44" customFormat="1" ht="14.15" customHeight="1">
      <c r="A28" s="50" t="s">
        <v>176</v>
      </c>
      <c r="B28" s="486"/>
      <c r="C28" s="74"/>
      <c r="D28" s="486"/>
      <c r="E28" s="74"/>
      <c r="F28" s="50" t="s">
        <v>175</v>
      </c>
      <c r="G28" s="490"/>
    </row>
    <row r="29" spans="1:7" s="44" customFormat="1" ht="14.15" customHeight="1">
      <c r="A29" s="50" t="s">
        <v>174</v>
      </c>
      <c r="B29" s="486"/>
      <c r="C29" s="74"/>
      <c r="D29" s="486"/>
      <c r="E29" s="74"/>
      <c r="F29" s="56" t="s">
        <v>173</v>
      </c>
      <c r="G29" s="490"/>
    </row>
    <row r="30" spans="1:7" s="44" customFormat="1" ht="14.15" customHeight="1">
      <c r="A30" s="489"/>
      <c r="B30" s="74"/>
      <c r="C30" s="74"/>
      <c r="D30" s="486"/>
      <c r="E30" s="74"/>
      <c r="F30" s="56" t="s">
        <v>172</v>
      </c>
      <c r="G30" s="490"/>
    </row>
    <row r="31" spans="1:7" s="44" customFormat="1" ht="14.15" customHeight="1">
      <c r="A31" s="54" t="s">
        <v>171</v>
      </c>
      <c r="B31" s="74"/>
      <c r="C31" s="486"/>
      <c r="D31" s="486"/>
      <c r="E31" s="74"/>
      <c r="F31" s="56" t="s">
        <v>140</v>
      </c>
      <c r="G31" s="490"/>
    </row>
    <row r="32" spans="1:7" s="44" customFormat="1" ht="14.15" customHeight="1">
      <c r="A32" s="50" t="s">
        <v>170</v>
      </c>
      <c r="B32" s="486"/>
      <c r="C32" s="74"/>
      <c r="D32" s="486"/>
      <c r="E32" s="74"/>
      <c r="F32" s="56" t="s">
        <v>134</v>
      </c>
      <c r="G32" s="490"/>
    </row>
    <row r="33" spans="1:7" s="44" customFormat="1" ht="14.15" customHeight="1">
      <c r="A33" s="50" t="s">
        <v>169</v>
      </c>
      <c r="B33" s="486"/>
      <c r="C33" s="74"/>
      <c r="D33" s="74"/>
      <c r="E33" s="74"/>
      <c r="F33" s="53"/>
      <c r="G33" s="490"/>
    </row>
    <row r="34" spans="1:7" s="44" customFormat="1" ht="14.15" customHeight="1">
      <c r="A34" s="50" t="s">
        <v>168</v>
      </c>
      <c r="B34" s="486"/>
      <c r="C34" s="74"/>
      <c r="D34" s="76"/>
      <c r="E34" s="485"/>
      <c r="F34" s="75" t="s">
        <v>167</v>
      </c>
      <c r="G34" s="490"/>
    </row>
    <row r="35" spans="1:7" s="44" customFormat="1" ht="14.15" customHeight="1">
      <c r="A35" s="50" t="s">
        <v>166</v>
      </c>
      <c r="B35" s="486"/>
      <c r="C35" s="74"/>
      <c r="D35" s="74"/>
      <c r="E35" s="74"/>
      <c r="F35" s="53"/>
      <c r="G35" s="490"/>
    </row>
    <row r="36" spans="1:7" s="44" customFormat="1" ht="14.15" customHeight="1">
      <c r="A36" s="50" t="s">
        <v>165</v>
      </c>
      <c r="B36" s="486"/>
      <c r="C36" s="74"/>
      <c r="D36" s="76"/>
      <c r="E36" s="485"/>
      <c r="F36" s="75" t="s">
        <v>164</v>
      </c>
      <c r="G36" s="490"/>
    </row>
    <row r="37" spans="1:7" s="44" customFormat="1" ht="14.15" customHeight="1">
      <c r="A37" s="50" t="s">
        <v>163</v>
      </c>
      <c r="B37" s="486"/>
      <c r="C37" s="74"/>
      <c r="D37" s="74"/>
      <c r="E37" s="74"/>
      <c r="F37" s="53"/>
      <c r="G37" s="490"/>
    </row>
    <row r="38" spans="1:7" s="44" customFormat="1" ht="14.15" customHeight="1">
      <c r="A38" s="50" t="s">
        <v>162</v>
      </c>
      <c r="B38" s="486"/>
      <c r="C38" s="74"/>
      <c r="D38" s="76"/>
      <c r="E38" s="485"/>
      <c r="F38" s="75" t="s">
        <v>161</v>
      </c>
      <c r="G38" s="490"/>
    </row>
    <row r="39" spans="1:7" s="44" customFormat="1" ht="14.15" customHeight="1">
      <c r="A39" s="50" t="s">
        <v>160</v>
      </c>
      <c r="B39" s="486"/>
      <c r="C39" s="74"/>
      <c r="D39" s="486"/>
      <c r="E39" s="74"/>
      <c r="F39" s="50" t="s">
        <v>126</v>
      </c>
      <c r="G39" s="490"/>
    </row>
    <row r="40" spans="1:7" ht="14.15" customHeight="1">
      <c r="A40" s="489"/>
      <c r="B40" s="74"/>
      <c r="C40" s="74"/>
      <c r="D40" s="486"/>
      <c r="E40" s="74"/>
      <c r="F40" s="50" t="s">
        <v>125</v>
      </c>
      <c r="G40" s="63"/>
    </row>
    <row r="41" spans="1:7" ht="14.15" customHeight="1">
      <c r="A41" s="54" t="s">
        <v>159</v>
      </c>
      <c r="B41" s="74"/>
      <c r="C41" s="486"/>
      <c r="D41" s="486"/>
      <c r="E41" s="74"/>
      <c r="F41" s="50" t="s">
        <v>124</v>
      </c>
      <c r="G41" s="63"/>
    </row>
    <row r="42" spans="1:7" ht="14.15" customHeight="1">
      <c r="A42" s="50" t="s">
        <v>158</v>
      </c>
      <c r="B42" s="486"/>
      <c r="C42" s="74"/>
      <c r="D42" s="74"/>
      <c r="E42" s="74"/>
      <c r="F42" s="54"/>
      <c r="G42" s="63"/>
    </row>
    <row r="43" spans="1:7" ht="14.15" customHeight="1">
      <c r="A43" s="50" t="s">
        <v>157</v>
      </c>
      <c r="B43" s="486"/>
      <c r="C43" s="74"/>
      <c r="D43" s="76"/>
      <c r="E43" s="485"/>
      <c r="F43" s="75" t="s">
        <v>156</v>
      </c>
      <c r="G43" s="63"/>
    </row>
    <row r="44" spans="1:7" ht="14.15" customHeight="1">
      <c r="A44" s="50" t="s">
        <v>155</v>
      </c>
      <c r="B44" s="486"/>
      <c r="C44" s="74"/>
      <c r="D44" s="486"/>
      <c r="E44" s="74"/>
      <c r="F44" s="50" t="s">
        <v>126</v>
      </c>
      <c r="G44" s="63"/>
    </row>
    <row r="45" spans="1:7" ht="14.15" customHeight="1">
      <c r="A45" s="50" t="s">
        <v>154</v>
      </c>
      <c r="B45" s="486"/>
      <c r="C45" s="74"/>
      <c r="D45" s="486"/>
      <c r="E45" s="74"/>
      <c r="F45" s="50" t="s">
        <v>125</v>
      </c>
      <c r="G45" s="63"/>
    </row>
    <row r="46" spans="1:7" ht="14.15" customHeight="1">
      <c r="A46" s="50" t="s">
        <v>153</v>
      </c>
      <c r="B46" s="486"/>
      <c r="C46" s="74"/>
      <c r="D46" s="486"/>
      <c r="E46" s="74"/>
      <c r="F46" s="50" t="s">
        <v>124</v>
      </c>
      <c r="G46" s="63"/>
    </row>
    <row r="47" spans="1:7" ht="14.15" customHeight="1">
      <c r="A47" s="50" t="s">
        <v>152</v>
      </c>
      <c r="B47" s="486"/>
      <c r="C47" s="74"/>
      <c r="D47" s="74"/>
      <c r="E47" s="74"/>
      <c r="F47" s="53"/>
      <c r="G47" s="492" t="s">
        <v>580</v>
      </c>
    </row>
    <row r="48" spans="1:7" ht="14.15" customHeight="1">
      <c r="A48" s="50" t="s">
        <v>151</v>
      </c>
      <c r="B48" s="486"/>
      <c r="C48" s="74"/>
      <c r="D48" s="73"/>
      <c r="E48" s="488"/>
      <c r="F48" s="72" t="s">
        <v>123</v>
      </c>
      <c r="G48" s="493" t="str">
        <f>IF(E48=SUM(C3+E34+E36+E38+E43),"OK","KO")</f>
        <v>OK</v>
      </c>
    </row>
    <row r="49" spans="1:7" ht="14.15" customHeight="1">
      <c r="A49" s="71" t="s">
        <v>150</v>
      </c>
      <c r="B49" s="487"/>
      <c r="C49" s="70"/>
      <c r="D49" s="70"/>
      <c r="E49" s="70"/>
      <c r="F49" s="69"/>
      <c r="G49" s="63"/>
    </row>
    <row r="50" spans="1:7">
      <c r="A50" s="68" t="s">
        <v>1</v>
      </c>
      <c r="F50" s="63"/>
      <c r="G50" s="63"/>
    </row>
    <row r="51" spans="1:7">
      <c r="A51" s="67" t="s">
        <v>149</v>
      </c>
    </row>
  </sheetData>
  <sheetProtection password="997D" sheet="1" objects="1" scenarios="1"/>
  <mergeCells count="1">
    <mergeCell ref="A1:F2"/>
  </mergeCells>
  <conditionalFormatting sqref="G48">
    <cfRule type="cellIs" dxfId="71" priority="1" operator="equal">
      <formula>"KO"</formula>
    </cfRule>
    <cfRule type="cellIs" dxfId="70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sqref="A1:A3"/>
    </sheetView>
  </sheetViews>
  <sheetFormatPr baseColWidth="10" defaultColWidth="8" defaultRowHeight="15.5"/>
  <cols>
    <col min="1" max="1" width="48.81640625" style="42" customWidth="1"/>
    <col min="2" max="7" width="17.26953125" style="42" customWidth="1"/>
    <col min="8" max="8" width="26" style="42" customWidth="1"/>
    <col min="9" max="16384" width="8" style="42"/>
  </cols>
  <sheetData>
    <row r="1" spans="1:8" s="44" customFormat="1" ht="15.75" customHeight="1">
      <c r="A1" s="594" t="s">
        <v>210</v>
      </c>
      <c r="B1" s="80" t="s">
        <v>206</v>
      </c>
      <c r="C1" s="81"/>
      <c r="D1" s="81"/>
      <c r="E1" s="82"/>
      <c r="F1" s="83" t="s">
        <v>90</v>
      </c>
      <c r="G1" s="84"/>
      <c r="H1" s="490"/>
    </row>
    <row r="2" spans="1:8" s="44" customFormat="1" ht="15.75" customHeight="1">
      <c r="A2" s="595"/>
      <c r="B2" s="86" t="s">
        <v>207</v>
      </c>
      <c r="C2" s="87"/>
      <c r="D2" s="87"/>
      <c r="E2" s="88" t="s">
        <v>208</v>
      </c>
      <c r="F2" s="89" t="s">
        <v>209</v>
      </c>
      <c r="G2" s="90"/>
      <c r="H2" s="490"/>
    </row>
    <row r="3" spans="1:8" s="44" customFormat="1" ht="26">
      <c r="A3" s="596"/>
      <c r="B3" s="91" t="s">
        <v>211</v>
      </c>
      <c r="C3" s="91" t="s">
        <v>212</v>
      </c>
      <c r="D3" s="91" t="s">
        <v>213</v>
      </c>
      <c r="E3" s="92" t="s">
        <v>95</v>
      </c>
      <c r="F3" s="93" t="s">
        <v>214</v>
      </c>
      <c r="G3" s="94" t="s">
        <v>64</v>
      </c>
      <c r="H3" s="407" t="s">
        <v>581</v>
      </c>
    </row>
    <row r="4" spans="1:8" s="44" customFormat="1" ht="14.15" customHeight="1">
      <c r="A4" s="95" t="s">
        <v>215</v>
      </c>
      <c r="B4" s="495"/>
      <c r="C4" s="496"/>
      <c r="D4" s="96"/>
      <c r="E4" s="96"/>
      <c r="F4" s="96"/>
      <c r="G4" s="496"/>
      <c r="H4" s="493" t="str">
        <f>IF(G4=SUM(B4:F4),"OK","KO")</f>
        <v>OK</v>
      </c>
    </row>
    <row r="5" spans="1:8" s="57" customFormat="1" ht="14.15" customHeight="1">
      <c r="A5" s="97" t="s">
        <v>216</v>
      </c>
      <c r="B5" s="495"/>
      <c r="C5" s="495"/>
      <c r="D5" s="495"/>
      <c r="E5" s="495"/>
      <c r="F5" s="98"/>
      <c r="G5" s="495"/>
      <c r="H5" s="493" t="str">
        <f t="shared" ref="H5:H44" si="0">IF(G5=SUM(B5:F5),"OK","KO")</f>
        <v>OK</v>
      </c>
    </row>
    <row r="6" spans="1:8" s="57" customFormat="1" ht="14.15" customHeight="1">
      <c r="A6" s="97" t="s">
        <v>217</v>
      </c>
      <c r="B6" s="495"/>
      <c r="C6" s="495"/>
      <c r="D6" s="495"/>
      <c r="E6" s="495"/>
      <c r="F6" s="98"/>
      <c r="G6" s="495"/>
      <c r="H6" s="493" t="str">
        <f t="shared" si="0"/>
        <v>OK</v>
      </c>
    </row>
    <row r="7" spans="1:8" s="57" customFormat="1" ht="14.15" customHeight="1">
      <c r="A7" s="97" t="s">
        <v>218</v>
      </c>
      <c r="B7" s="495"/>
      <c r="C7" s="495"/>
      <c r="D7" s="495"/>
      <c r="E7" s="495"/>
      <c r="F7" s="98"/>
      <c r="G7" s="495"/>
      <c r="H7" s="493" t="str">
        <f t="shared" si="0"/>
        <v>OK</v>
      </c>
    </row>
    <row r="8" spans="1:8" s="57" customFormat="1" ht="14.15" customHeight="1">
      <c r="A8" s="97" t="s">
        <v>219</v>
      </c>
      <c r="B8" s="495"/>
      <c r="C8" s="495"/>
      <c r="D8" s="495"/>
      <c r="E8" s="495"/>
      <c r="F8" s="98"/>
      <c r="G8" s="495"/>
      <c r="H8" s="493" t="str">
        <f t="shared" si="0"/>
        <v>OK</v>
      </c>
    </row>
    <row r="9" spans="1:8" s="57" customFormat="1" ht="14.15" customHeight="1">
      <c r="A9" s="97" t="s">
        <v>220</v>
      </c>
      <c r="B9" s="495"/>
      <c r="C9" s="495"/>
      <c r="D9" s="495"/>
      <c r="E9" s="495"/>
      <c r="F9" s="98"/>
      <c r="G9" s="495"/>
      <c r="H9" s="493" t="str">
        <f t="shared" si="0"/>
        <v>OK</v>
      </c>
    </row>
    <row r="10" spans="1:8" s="57" customFormat="1" ht="14.15" customHeight="1">
      <c r="A10" s="97" t="s">
        <v>221</v>
      </c>
      <c r="B10" s="495"/>
      <c r="C10" s="495"/>
      <c r="D10" s="495"/>
      <c r="E10" s="495"/>
      <c r="F10" s="98"/>
      <c r="G10" s="495"/>
      <c r="H10" s="493" t="str">
        <f t="shared" si="0"/>
        <v>OK</v>
      </c>
    </row>
    <row r="11" spans="1:8" s="57" customFormat="1" ht="14.15" customHeight="1">
      <c r="A11" s="97" t="s">
        <v>222</v>
      </c>
      <c r="B11" s="495"/>
      <c r="C11" s="495"/>
      <c r="D11" s="495"/>
      <c r="E11" s="495"/>
      <c r="F11" s="98"/>
      <c r="G11" s="495"/>
      <c r="H11" s="493" t="str">
        <f t="shared" si="0"/>
        <v>OK</v>
      </c>
    </row>
    <row r="12" spans="1:8" s="57" customFormat="1" ht="14.15" customHeight="1">
      <c r="A12" s="97" t="s">
        <v>223</v>
      </c>
      <c r="B12" s="495"/>
      <c r="C12" s="495"/>
      <c r="D12" s="495"/>
      <c r="E12" s="495"/>
      <c r="F12" s="98"/>
      <c r="G12" s="495"/>
      <c r="H12" s="493" t="str">
        <f t="shared" si="0"/>
        <v>OK</v>
      </c>
    </row>
    <row r="13" spans="1:8" s="57" customFormat="1" ht="14.15" customHeight="1">
      <c r="A13" s="97" t="s">
        <v>224</v>
      </c>
      <c r="B13" s="495"/>
      <c r="C13" s="495"/>
      <c r="D13" s="495"/>
      <c r="E13" s="495"/>
      <c r="F13" s="98"/>
      <c r="G13" s="495"/>
      <c r="H13" s="493" t="str">
        <f t="shared" si="0"/>
        <v>OK</v>
      </c>
    </row>
    <row r="14" spans="1:8" s="57" customFormat="1" ht="14.15" customHeight="1">
      <c r="A14" s="97" t="s">
        <v>84</v>
      </c>
      <c r="B14" s="495"/>
      <c r="C14" s="98"/>
      <c r="D14" s="98"/>
      <c r="E14" s="98"/>
      <c r="F14" s="495"/>
      <c r="G14" s="495"/>
      <c r="H14" s="493" t="str">
        <f t="shared" si="0"/>
        <v>OK</v>
      </c>
    </row>
    <row r="15" spans="1:8" s="57" customFormat="1" ht="14.15" customHeight="1">
      <c r="A15" s="97" t="s">
        <v>225</v>
      </c>
      <c r="B15" s="98"/>
      <c r="C15" s="98"/>
      <c r="D15" s="98"/>
      <c r="E15" s="98"/>
      <c r="F15" s="495"/>
      <c r="G15" s="495"/>
      <c r="H15" s="493" t="str">
        <f t="shared" si="0"/>
        <v>OK</v>
      </c>
    </row>
    <row r="16" spans="1:8" s="57" customFormat="1" ht="14.15" customHeight="1">
      <c r="A16" s="97" t="s">
        <v>226</v>
      </c>
      <c r="B16" s="98"/>
      <c r="C16" s="98"/>
      <c r="D16" s="98"/>
      <c r="E16" s="98"/>
      <c r="F16" s="495"/>
      <c r="G16" s="495"/>
      <c r="H16" s="493" t="str">
        <f t="shared" si="0"/>
        <v>OK</v>
      </c>
    </row>
    <row r="17" spans="1:8" s="57" customFormat="1" ht="14.15" customHeight="1">
      <c r="A17" s="97" t="s">
        <v>227</v>
      </c>
      <c r="B17" s="98"/>
      <c r="C17" s="98"/>
      <c r="D17" s="98"/>
      <c r="E17" s="98"/>
      <c r="F17" s="495"/>
      <c r="G17" s="495"/>
      <c r="H17" s="493" t="str">
        <f t="shared" si="0"/>
        <v>OK</v>
      </c>
    </row>
    <row r="18" spans="1:8" s="57" customFormat="1" ht="14.15" customHeight="1">
      <c r="A18" s="97" t="s">
        <v>228</v>
      </c>
      <c r="B18" s="98"/>
      <c r="C18" s="98"/>
      <c r="D18" s="98"/>
      <c r="E18" s="98"/>
      <c r="F18" s="495"/>
      <c r="G18" s="495"/>
      <c r="H18" s="493" t="str">
        <f t="shared" si="0"/>
        <v>OK</v>
      </c>
    </row>
    <row r="19" spans="1:8" s="57" customFormat="1" ht="14.15" customHeight="1">
      <c r="A19" s="99" t="s">
        <v>229</v>
      </c>
      <c r="B19" s="498"/>
      <c r="C19" s="498"/>
      <c r="D19" s="498"/>
      <c r="E19" s="498"/>
      <c r="F19" s="498"/>
      <c r="G19" s="498"/>
      <c r="H19" s="493" t="str">
        <f t="shared" si="0"/>
        <v>OK</v>
      </c>
    </row>
    <row r="20" spans="1:8" s="57" customFormat="1" ht="14.15" customHeight="1">
      <c r="A20" s="55"/>
      <c r="B20" s="48"/>
      <c r="C20" s="48"/>
      <c r="D20" s="48"/>
      <c r="E20" s="48"/>
      <c r="F20" s="48"/>
      <c r="G20" s="48"/>
      <c r="H20" s="493" t="str">
        <f t="shared" si="0"/>
        <v>OK</v>
      </c>
    </row>
    <row r="21" spans="1:8" s="44" customFormat="1" ht="14.15" customHeight="1">
      <c r="A21" s="97" t="s">
        <v>230</v>
      </c>
      <c r="B21" s="495"/>
      <c r="C21" s="495"/>
      <c r="D21" s="98"/>
      <c r="E21" s="98"/>
      <c r="F21" s="98"/>
      <c r="G21" s="495"/>
      <c r="H21" s="493" t="str">
        <f t="shared" si="0"/>
        <v>OK</v>
      </c>
    </row>
    <row r="22" spans="1:8" s="44" customFormat="1" ht="14.15" customHeight="1">
      <c r="A22" s="97" t="s">
        <v>549</v>
      </c>
      <c r="B22" s="98"/>
      <c r="C22" s="495"/>
      <c r="D22" s="98"/>
      <c r="E22" s="495"/>
      <c r="F22" s="98"/>
      <c r="G22" s="495"/>
      <c r="H22" s="493" t="str">
        <f t="shared" si="0"/>
        <v>OK</v>
      </c>
    </row>
    <row r="23" spans="1:8" s="44" customFormat="1" ht="14.15" customHeight="1">
      <c r="A23" s="97" t="s">
        <v>550</v>
      </c>
      <c r="B23" s="495"/>
      <c r="C23" s="495"/>
      <c r="D23" s="98"/>
      <c r="E23" s="495"/>
      <c r="F23" s="98"/>
      <c r="G23" s="495"/>
      <c r="H23" s="493" t="str">
        <f t="shared" si="0"/>
        <v>OK</v>
      </c>
    </row>
    <row r="24" spans="1:8" s="44" customFormat="1" ht="14.15" customHeight="1">
      <c r="A24" s="97" t="s">
        <v>558</v>
      </c>
      <c r="B24" s="495"/>
      <c r="C24" s="495"/>
      <c r="D24" s="495"/>
      <c r="E24" s="495"/>
      <c r="F24" s="98"/>
      <c r="G24" s="495"/>
      <c r="H24" s="493" t="str">
        <f t="shared" si="0"/>
        <v>OK</v>
      </c>
    </row>
    <row r="25" spans="1:8" s="44" customFormat="1" ht="14.15" customHeight="1">
      <c r="A25" s="97" t="s">
        <v>551</v>
      </c>
      <c r="B25" s="495"/>
      <c r="C25" s="495"/>
      <c r="D25" s="495"/>
      <c r="E25" s="495"/>
      <c r="F25" s="98"/>
      <c r="G25" s="495"/>
      <c r="H25" s="493" t="str">
        <f t="shared" si="0"/>
        <v>OK</v>
      </c>
    </row>
    <row r="26" spans="1:8" s="44" customFormat="1" ht="14.15" customHeight="1">
      <c r="A26" s="97" t="s">
        <v>557</v>
      </c>
      <c r="B26" s="98"/>
      <c r="C26" s="495"/>
      <c r="D26" s="98"/>
      <c r="E26" s="495"/>
      <c r="F26" s="98"/>
      <c r="G26" s="495"/>
      <c r="H26" s="493" t="str">
        <f t="shared" si="0"/>
        <v>OK</v>
      </c>
    </row>
    <row r="27" spans="1:8" s="44" customFormat="1" ht="14.15" customHeight="1">
      <c r="A27" s="97" t="s">
        <v>552</v>
      </c>
      <c r="B27" s="98"/>
      <c r="C27" s="495"/>
      <c r="D27" s="495"/>
      <c r="E27" s="495"/>
      <c r="F27" s="98"/>
      <c r="G27" s="495"/>
      <c r="H27" s="493" t="str">
        <f t="shared" si="0"/>
        <v>OK</v>
      </c>
    </row>
    <row r="28" spans="1:8" s="44" customFormat="1" ht="14.15" customHeight="1">
      <c r="A28" s="97" t="s">
        <v>553</v>
      </c>
      <c r="B28" s="98"/>
      <c r="C28" s="495"/>
      <c r="D28" s="98"/>
      <c r="E28" s="495"/>
      <c r="F28" s="98"/>
      <c r="G28" s="495"/>
      <c r="H28" s="493" t="str">
        <f t="shared" si="0"/>
        <v>OK</v>
      </c>
    </row>
    <row r="29" spans="1:8" s="44" customFormat="1" ht="14.15" customHeight="1">
      <c r="A29" s="97" t="s">
        <v>554</v>
      </c>
      <c r="B29" s="98"/>
      <c r="C29" s="98"/>
      <c r="D29" s="495"/>
      <c r="E29" s="495"/>
      <c r="F29" s="98"/>
      <c r="G29" s="495"/>
      <c r="H29" s="493" t="str">
        <f t="shared" si="0"/>
        <v>OK</v>
      </c>
    </row>
    <row r="30" spans="1:8" s="44" customFormat="1" ht="14.15" customHeight="1">
      <c r="A30" s="97" t="s">
        <v>555</v>
      </c>
      <c r="B30" s="98"/>
      <c r="C30" s="98"/>
      <c r="D30" s="98"/>
      <c r="E30" s="495"/>
      <c r="F30" s="98"/>
      <c r="G30" s="495"/>
      <c r="H30" s="493" t="str">
        <f t="shared" si="0"/>
        <v>OK</v>
      </c>
    </row>
    <row r="31" spans="1:8" s="44" customFormat="1" ht="14.15" customHeight="1">
      <c r="A31" s="97" t="s">
        <v>231</v>
      </c>
      <c r="B31" s="495"/>
      <c r="C31" s="495"/>
      <c r="D31" s="98"/>
      <c r="E31" s="495"/>
      <c r="F31" s="98"/>
      <c r="G31" s="495"/>
      <c r="H31" s="493" t="str">
        <f t="shared" si="0"/>
        <v>OK</v>
      </c>
    </row>
    <row r="32" spans="1:8" s="44" customFormat="1" ht="14.15" customHeight="1">
      <c r="A32" s="97" t="s">
        <v>232</v>
      </c>
      <c r="B32" s="495"/>
      <c r="C32" s="495"/>
      <c r="D32" s="495"/>
      <c r="E32" s="495"/>
      <c r="F32" s="495"/>
      <c r="G32" s="495"/>
      <c r="H32" s="493" t="str">
        <f t="shared" si="0"/>
        <v>OK</v>
      </c>
    </row>
    <row r="33" spans="1:8" s="44" customFormat="1" ht="14.15" customHeight="1">
      <c r="A33" s="97" t="s">
        <v>556</v>
      </c>
      <c r="B33" s="98"/>
      <c r="C33" s="98"/>
      <c r="D33" s="98"/>
      <c r="E33" s="98"/>
      <c r="F33" s="495"/>
      <c r="G33" s="495"/>
      <c r="H33" s="493" t="str">
        <f t="shared" si="0"/>
        <v>OK</v>
      </c>
    </row>
    <row r="34" spans="1:8" s="44" customFormat="1" ht="14.15" customHeight="1">
      <c r="A34" s="97" t="s">
        <v>233</v>
      </c>
      <c r="B34" s="98"/>
      <c r="C34" s="98"/>
      <c r="D34" s="98"/>
      <c r="E34" s="98"/>
      <c r="F34" s="495"/>
      <c r="G34" s="495"/>
      <c r="H34" s="493" t="str">
        <f t="shared" si="0"/>
        <v>OK</v>
      </c>
    </row>
    <row r="35" spans="1:8" s="44" customFormat="1" ht="14.15" customHeight="1">
      <c r="A35" s="99" t="s">
        <v>234</v>
      </c>
      <c r="B35" s="498"/>
      <c r="C35" s="498"/>
      <c r="D35" s="498"/>
      <c r="E35" s="498"/>
      <c r="F35" s="498"/>
      <c r="G35" s="498"/>
      <c r="H35" s="493" t="str">
        <f t="shared" si="0"/>
        <v>OK</v>
      </c>
    </row>
    <row r="36" spans="1:8" s="44" customFormat="1" ht="14.15" customHeight="1">
      <c r="A36" s="55"/>
      <c r="B36" s="48"/>
      <c r="C36" s="48"/>
      <c r="D36" s="48"/>
      <c r="E36" s="48"/>
      <c r="F36" s="48"/>
      <c r="G36" s="48"/>
      <c r="H36" s="493"/>
    </row>
    <row r="37" spans="1:8" s="44" customFormat="1" ht="14.15" customHeight="1">
      <c r="A37" s="79" t="s">
        <v>235</v>
      </c>
      <c r="B37" s="499"/>
      <c r="C37" s="499"/>
      <c r="D37" s="499"/>
      <c r="E37" s="499"/>
      <c r="F37" s="499"/>
      <c r="G37" s="499"/>
      <c r="H37" s="493" t="str">
        <f t="shared" si="0"/>
        <v>OK</v>
      </c>
    </row>
    <row r="38" spans="1:8" s="44" customFormat="1" ht="14.15" customHeight="1">
      <c r="A38" s="55"/>
      <c r="B38" s="48"/>
      <c r="C38" s="48"/>
      <c r="D38" s="48"/>
      <c r="E38" s="48"/>
      <c r="F38" s="48"/>
      <c r="G38" s="48"/>
      <c r="H38" s="493"/>
    </row>
    <row r="39" spans="1:8" s="44" customFormat="1" ht="14.15" customHeight="1">
      <c r="A39" s="97" t="s">
        <v>236</v>
      </c>
      <c r="B39" s="495"/>
      <c r="C39" s="495"/>
      <c r="D39" s="495"/>
      <c r="E39" s="495"/>
      <c r="F39" s="495"/>
      <c r="G39" s="495"/>
      <c r="H39" s="493" t="str">
        <f t="shared" si="0"/>
        <v>OK</v>
      </c>
    </row>
    <row r="40" spans="1:8" s="44" customFormat="1" ht="14.15" customHeight="1">
      <c r="A40" s="97" t="s">
        <v>69</v>
      </c>
      <c r="B40" s="495"/>
      <c r="C40" s="495"/>
      <c r="D40" s="495"/>
      <c r="E40" s="495"/>
      <c r="F40" s="495"/>
      <c r="G40" s="495"/>
      <c r="H40" s="493" t="str">
        <f t="shared" si="0"/>
        <v>OK</v>
      </c>
    </row>
    <row r="41" spans="1:8" s="44" customFormat="1" ht="14.15" customHeight="1">
      <c r="A41" s="97" t="s">
        <v>237</v>
      </c>
      <c r="B41" s="495"/>
      <c r="C41" s="495"/>
      <c r="D41" s="495"/>
      <c r="E41" s="495"/>
      <c r="F41" s="495"/>
      <c r="G41" s="495"/>
      <c r="H41" s="493" t="str">
        <f t="shared" si="0"/>
        <v>OK</v>
      </c>
    </row>
    <row r="42" spans="1:8" s="44" customFormat="1" ht="14.15" customHeight="1">
      <c r="A42" s="97" t="s">
        <v>238</v>
      </c>
      <c r="B42" s="495"/>
      <c r="C42" s="495"/>
      <c r="D42" s="495"/>
      <c r="E42" s="495"/>
      <c r="F42" s="495"/>
      <c r="G42" s="495"/>
      <c r="H42" s="493" t="str">
        <f t="shared" si="0"/>
        <v>OK</v>
      </c>
    </row>
    <row r="43" spans="1:8" s="44" customFormat="1" ht="14.15" customHeight="1">
      <c r="A43" s="97" t="s">
        <v>239</v>
      </c>
      <c r="B43" s="495"/>
      <c r="C43" s="495"/>
      <c r="D43" s="495"/>
      <c r="E43" s="495"/>
      <c r="F43" s="495"/>
      <c r="G43" s="495"/>
      <c r="H43" s="493" t="str">
        <f t="shared" si="0"/>
        <v>OK</v>
      </c>
    </row>
    <row r="44" spans="1:8" s="44" customFormat="1" ht="14.15" customHeight="1">
      <c r="A44" s="99" t="s">
        <v>240</v>
      </c>
      <c r="B44" s="498"/>
      <c r="C44" s="498"/>
      <c r="D44" s="498"/>
      <c r="E44" s="498"/>
      <c r="F44" s="498"/>
      <c r="G44" s="498"/>
      <c r="H44" s="493" t="str">
        <f t="shared" si="0"/>
        <v>OK</v>
      </c>
    </row>
    <row r="45" spans="1:8">
      <c r="A45" s="494" t="s">
        <v>583</v>
      </c>
      <c r="B45" s="493" t="str">
        <f>IF(B19=SUM(B4:B18),"OK","KO")</f>
        <v>OK</v>
      </c>
      <c r="C45" s="493" t="str">
        <f t="shared" ref="C45:G45" si="1">IF(C19=SUM(C4:C18),"OK","KO")</f>
        <v>OK</v>
      </c>
      <c r="D45" s="493" t="str">
        <f t="shared" si="1"/>
        <v>OK</v>
      </c>
      <c r="E45" s="493" t="str">
        <f t="shared" si="1"/>
        <v>OK</v>
      </c>
      <c r="F45" s="493" t="str">
        <f t="shared" si="1"/>
        <v>OK</v>
      </c>
      <c r="G45" s="493" t="str">
        <f t="shared" si="1"/>
        <v>OK</v>
      </c>
      <c r="H45" s="63"/>
    </row>
    <row r="46" spans="1:8">
      <c r="A46" s="494" t="s">
        <v>584</v>
      </c>
      <c r="B46" s="493" t="str">
        <f>IF(B35=SUM(B20:B34),"OK","KO")</f>
        <v>OK</v>
      </c>
      <c r="C46" s="493" t="str">
        <f t="shared" ref="C46:G46" si="2">IF(C35=SUM(C20:C34),"OK","KO")</f>
        <v>OK</v>
      </c>
      <c r="D46" s="493" t="str">
        <f t="shared" si="2"/>
        <v>OK</v>
      </c>
      <c r="E46" s="493" t="str">
        <f t="shared" si="2"/>
        <v>OK</v>
      </c>
      <c r="F46" s="493" t="str">
        <f t="shared" si="2"/>
        <v>OK</v>
      </c>
      <c r="G46" s="493" t="str">
        <f t="shared" si="2"/>
        <v>OK</v>
      </c>
      <c r="H46" s="63"/>
    </row>
    <row r="47" spans="1:8">
      <c r="A47" s="494" t="s">
        <v>585</v>
      </c>
      <c r="B47" s="493" t="str">
        <f>IF(B37=SUM(B19-B35),"OK","KO")</f>
        <v>OK</v>
      </c>
      <c r="C47" s="493" t="str">
        <f t="shared" ref="C47:G47" si="3">IF(C37=SUM(C19-C35),"OK","KO")</f>
        <v>OK</v>
      </c>
      <c r="D47" s="493" t="str">
        <f t="shared" si="3"/>
        <v>OK</v>
      </c>
      <c r="E47" s="493" t="str">
        <f t="shared" si="3"/>
        <v>OK</v>
      </c>
      <c r="F47" s="493" t="str">
        <f t="shared" si="3"/>
        <v>OK</v>
      </c>
      <c r="G47" s="493" t="str">
        <f t="shared" si="3"/>
        <v>OK</v>
      </c>
      <c r="H47" s="63"/>
    </row>
    <row r="48" spans="1:8">
      <c r="A48" s="494" t="s">
        <v>586</v>
      </c>
      <c r="B48" s="493" t="str">
        <f>IF(B44=SUM(B39:B43),"OK","KO")</f>
        <v>OK</v>
      </c>
      <c r="C48" s="493" t="str">
        <f t="shared" ref="C48:G48" si="4">IF(C44=SUM(C39:C43),"OK","KO")</f>
        <v>OK</v>
      </c>
      <c r="D48" s="493" t="str">
        <f t="shared" si="4"/>
        <v>OK</v>
      </c>
      <c r="E48" s="493" t="str">
        <f t="shared" si="4"/>
        <v>OK</v>
      </c>
      <c r="F48" s="493" t="str">
        <f t="shared" si="4"/>
        <v>OK</v>
      </c>
      <c r="G48" s="493" t="str">
        <f t="shared" si="4"/>
        <v>OK</v>
      </c>
      <c r="H48" s="63"/>
    </row>
    <row r="49" spans="1:7">
      <c r="A49" s="43"/>
      <c r="B49" s="43"/>
      <c r="C49" s="43"/>
      <c r="D49" s="43"/>
      <c r="E49" s="43"/>
      <c r="F49" s="43"/>
      <c r="G49" s="43"/>
    </row>
    <row r="50" spans="1:7">
      <c r="A50" s="43"/>
      <c r="B50" s="43"/>
      <c r="C50" s="43"/>
      <c r="D50" s="43"/>
      <c r="E50" s="43"/>
      <c r="F50" s="43"/>
      <c r="G50" s="43"/>
    </row>
    <row r="51" spans="1:7">
      <c r="A51" s="43"/>
      <c r="B51" s="43"/>
      <c r="C51" s="43"/>
      <c r="D51" s="43"/>
      <c r="E51" s="43"/>
      <c r="F51" s="43"/>
      <c r="G51" s="43"/>
    </row>
    <row r="52" spans="1:7">
      <c r="A52" s="43"/>
      <c r="B52" s="43"/>
      <c r="C52" s="43"/>
      <c r="D52" s="43"/>
      <c r="E52" s="43"/>
      <c r="F52" s="43"/>
      <c r="G52" s="43"/>
    </row>
  </sheetData>
  <sheetProtection password="997D" sheet="1" objects="1" scenarios="1"/>
  <mergeCells count="1">
    <mergeCell ref="A1:A3"/>
  </mergeCells>
  <conditionalFormatting sqref="H4:H44">
    <cfRule type="cellIs" dxfId="69" priority="5" operator="equal">
      <formula>"KO"</formula>
    </cfRule>
    <cfRule type="cellIs" dxfId="68" priority="6" operator="equal">
      <formula>"OK"</formula>
    </cfRule>
  </conditionalFormatting>
  <conditionalFormatting sqref="B45:G45">
    <cfRule type="cellIs" dxfId="67" priority="3" operator="equal">
      <formula>"KO"</formula>
    </cfRule>
    <cfRule type="cellIs" dxfId="66" priority="4" operator="equal">
      <formula>"OK"</formula>
    </cfRule>
  </conditionalFormatting>
  <conditionalFormatting sqref="B46:G48">
    <cfRule type="cellIs" dxfId="65" priority="1" operator="equal">
      <formula>"KO"</formula>
    </cfRule>
    <cfRule type="cellIs" dxfId="64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sqref="A1:A2"/>
    </sheetView>
  </sheetViews>
  <sheetFormatPr baseColWidth="10" defaultColWidth="11.453125" defaultRowHeight="10"/>
  <cols>
    <col min="1" max="1" width="33.26953125" style="135" customWidth="1"/>
    <col min="2" max="2" width="4.7265625" style="382" customWidth="1"/>
    <col min="3" max="8" width="11" style="113" customWidth="1"/>
    <col min="9" max="16384" width="11.453125" style="113"/>
  </cols>
  <sheetData>
    <row r="1" spans="1:9" s="100" customFormat="1" ht="13">
      <c r="A1" s="597" t="s">
        <v>243</v>
      </c>
      <c r="B1" s="468"/>
      <c r="C1" s="102" t="s">
        <v>241</v>
      </c>
      <c r="D1" s="102" t="s">
        <v>241</v>
      </c>
      <c r="E1" s="103"/>
      <c r="F1" s="104"/>
      <c r="G1" s="105" t="s">
        <v>242</v>
      </c>
      <c r="H1" s="65" t="s">
        <v>242</v>
      </c>
      <c r="I1" s="106"/>
    </row>
    <row r="2" spans="1:9" s="100" customFormat="1" ht="23">
      <c r="A2" s="598"/>
      <c r="B2" s="469"/>
      <c r="C2" s="107" t="s">
        <v>244</v>
      </c>
      <c r="D2" s="108" t="s">
        <v>245</v>
      </c>
      <c r="E2" s="107" t="s">
        <v>246</v>
      </c>
      <c r="F2" s="109"/>
      <c r="G2" s="107" t="s">
        <v>66</v>
      </c>
      <c r="H2" s="107" t="s">
        <v>247</v>
      </c>
      <c r="I2" s="106"/>
    </row>
    <row r="3" spans="1:9" s="100" customFormat="1" ht="15.75" customHeight="1">
      <c r="A3" s="110" t="s">
        <v>248</v>
      </c>
      <c r="B3" s="369"/>
      <c r="C3" s="111"/>
      <c r="D3" s="111"/>
      <c r="E3" s="112"/>
      <c r="F3" s="104"/>
      <c r="G3" s="112"/>
      <c r="H3" s="112"/>
      <c r="I3" s="106"/>
    </row>
    <row r="4" spans="1:9" s="100" customFormat="1" ht="15.75" customHeight="1">
      <c r="A4" s="97" t="s">
        <v>249</v>
      </c>
      <c r="B4" s="370" t="s">
        <v>545</v>
      </c>
      <c r="C4" s="473"/>
      <c r="D4" s="473"/>
      <c r="E4" s="473"/>
      <c r="F4" s="104"/>
      <c r="G4" s="500"/>
      <c r="H4" s="112"/>
      <c r="I4" s="106"/>
    </row>
    <row r="5" spans="1:9" s="100" customFormat="1" ht="15.75" customHeight="1">
      <c r="A5" s="97" t="s">
        <v>250</v>
      </c>
      <c r="B5" s="370">
        <v>2</v>
      </c>
      <c r="C5" s="473"/>
      <c r="D5" s="473"/>
      <c r="E5" s="473"/>
      <c r="F5" s="104"/>
      <c r="G5" s="500"/>
      <c r="H5" s="112"/>
      <c r="I5" s="106"/>
    </row>
    <row r="6" spans="1:9" s="100" customFormat="1" ht="15.75" customHeight="1">
      <c r="A6" s="97" t="s">
        <v>251</v>
      </c>
      <c r="B6" s="370">
        <v>3</v>
      </c>
      <c r="C6" s="111"/>
      <c r="D6" s="111"/>
      <c r="E6" s="112"/>
      <c r="F6" s="104"/>
      <c r="G6" s="501"/>
      <c r="H6" s="112"/>
      <c r="I6" s="106"/>
    </row>
    <row r="7" spans="1:9" s="100" customFormat="1" ht="15.75" customHeight="1">
      <c r="A7" s="97" t="s">
        <v>252</v>
      </c>
      <c r="B7" s="370">
        <v>4</v>
      </c>
      <c r="C7" s="111"/>
      <c r="D7" s="111"/>
      <c r="E7" s="112"/>
      <c r="F7" s="104"/>
      <c r="G7" s="502"/>
      <c r="H7" s="112"/>
      <c r="I7" s="106"/>
    </row>
    <row r="8" spans="1:9" ht="15.75" customHeight="1">
      <c r="A8" s="97" t="s">
        <v>253</v>
      </c>
      <c r="B8" s="370">
        <v>5</v>
      </c>
      <c r="C8" s="111"/>
      <c r="D8" s="111"/>
      <c r="E8" s="112"/>
      <c r="F8" s="104"/>
      <c r="G8" s="500"/>
      <c r="H8" s="495"/>
      <c r="I8" s="106"/>
    </row>
    <row r="9" spans="1:9" ht="15.75" customHeight="1">
      <c r="A9" s="97" t="s">
        <v>254</v>
      </c>
      <c r="B9" s="370">
        <v>6</v>
      </c>
      <c r="C9" s="111"/>
      <c r="D9" s="111"/>
      <c r="E9" s="112"/>
      <c r="F9" s="104"/>
      <c r="G9" s="500"/>
      <c r="H9" s="495"/>
      <c r="I9" s="106"/>
    </row>
    <row r="10" spans="1:9" ht="15.75" customHeight="1">
      <c r="A10" s="99" t="s">
        <v>255</v>
      </c>
      <c r="B10" s="371">
        <v>7</v>
      </c>
      <c r="C10" s="114"/>
      <c r="D10" s="115"/>
      <c r="E10" s="116"/>
      <c r="F10" s="117"/>
      <c r="G10" s="116"/>
      <c r="H10" s="503"/>
      <c r="I10" s="106"/>
    </row>
    <row r="11" spans="1:9" ht="15.75" customHeight="1">
      <c r="A11" s="110" t="s">
        <v>256</v>
      </c>
      <c r="B11" s="372"/>
      <c r="C11" s="118"/>
      <c r="D11" s="119"/>
      <c r="E11" s="120"/>
      <c r="F11" s="121"/>
      <c r="G11" s="122"/>
      <c r="H11" s="122"/>
      <c r="I11" s="106"/>
    </row>
    <row r="12" spans="1:9" ht="15.75" customHeight="1">
      <c r="A12" s="97" t="s">
        <v>257</v>
      </c>
      <c r="B12" s="370">
        <v>10</v>
      </c>
      <c r="C12" s="495"/>
      <c r="D12" s="476"/>
      <c r="E12" s="495"/>
      <c r="F12" s="117"/>
      <c r="G12" s="500"/>
      <c r="H12" s="112"/>
      <c r="I12" s="106"/>
    </row>
    <row r="13" spans="1:9" ht="15.75" customHeight="1">
      <c r="A13" s="123" t="s">
        <v>258</v>
      </c>
      <c r="B13" s="373">
        <v>11</v>
      </c>
      <c r="C13" s="495"/>
      <c r="D13" s="476"/>
      <c r="E13" s="495"/>
      <c r="F13" s="117"/>
      <c r="G13" s="500"/>
      <c r="H13" s="112"/>
      <c r="I13" s="106"/>
    </row>
    <row r="14" spans="1:9" ht="15.75" customHeight="1">
      <c r="A14" s="123" t="s">
        <v>259</v>
      </c>
      <c r="B14" s="373">
        <v>12</v>
      </c>
      <c r="C14" s="495"/>
      <c r="D14" s="495"/>
      <c r="E14" s="495"/>
      <c r="F14" s="117"/>
      <c r="G14" s="500"/>
      <c r="H14" s="112"/>
      <c r="I14" s="106"/>
    </row>
    <row r="15" spans="1:9" ht="15.75" customHeight="1">
      <c r="A15" s="123" t="s">
        <v>260</v>
      </c>
      <c r="B15" s="374">
        <v>13</v>
      </c>
      <c r="C15" s="124"/>
      <c r="D15" s="111"/>
      <c r="E15" s="125"/>
      <c r="F15" s="117"/>
      <c r="G15" s="500"/>
      <c r="H15" s="112"/>
      <c r="I15" s="106"/>
    </row>
    <row r="16" spans="1:9" ht="15.75" customHeight="1">
      <c r="A16" s="97" t="s">
        <v>261</v>
      </c>
      <c r="B16" s="370">
        <v>14</v>
      </c>
      <c r="C16" s="495"/>
      <c r="D16" s="111"/>
      <c r="E16" s="111"/>
      <c r="F16" s="126"/>
      <c r="G16" s="111"/>
      <c r="H16" s="112"/>
      <c r="I16" s="106"/>
    </row>
    <row r="17" spans="1:11" ht="15.75" customHeight="1">
      <c r="A17" s="97" t="s">
        <v>262</v>
      </c>
      <c r="B17" s="375">
        <v>15</v>
      </c>
      <c r="C17" s="124"/>
      <c r="D17" s="111"/>
      <c r="E17" s="125"/>
      <c r="F17" s="117"/>
      <c r="G17" s="500"/>
      <c r="H17" s="112"/>
      <c r="I17" s="106"/>
    </row>
    <row r="18" spans="1:11" ht="15.75" customHeight="1">
      <c r="A18" s="97" t="s">
        <v>252</v>
      </c>
      <c r="B18" s="370">
        <v>16</v>
      </c>
      <c r="C18" s="111"/>
      <c r="D18" s="111"/>
      <c r="E18" s="112"/>
      <c r="F18" s="104"/>
      <c r="G18" s="502"/>
      <c r="H18" s="112"/>
      <c r="I18" s="106"/>
    </row>
    <row r="19" spans="1:11" ht="15.75" customHeight="1">
      <c r="A19" s="97" t="s">
        <v>263</v>
      </c>
      <c r="B19" s="370">
        <v>17</v>
      </c>
      <c r="C19" s="111"/>
      <c r="D19" s="111"/>
      <c r="E19" s="112"/>
      <c r="F19" s="104"/>
      <c r="G19" s="500"/>
      <c r="H19" s="495"/>
      <c r="I19" s="106"/>
    </row>
    <row r="20" spans="1:11" ht="15.75" customHeight="1">
      <c r="A20" s="97" t="s">
        <v>264</v>
      </c>
      <c r="B20" s="370">
        <v>18</v>
      </c>
      <c r="C20" s="111"/>
      <c r="D20" s="111"/>
      <c r="E20" s="112"/>
      <c r="F20" s="104"/>
      <c r="G20" s="500"/>
      <c r="H20" s="495"/>
      <c r="I20" s="106"/>
    </row>
    <row r="21" spans="1:11" ht="15.75" customHeight="1">
      <c r="A21" s="99" t="s">
        <v>265</v>
      </c>
      <c r="B21" s="376">
        <v>19</v>
      </c>
      <c r="C21" s="127"/>
      <c r="D21" s="128"/>
      <c r="E21" s="129"/>
      <c r="F21" s="130"/>
      <c r="G21" s="129"/>
      <c r="H21" s="497"/>
      <c r="I21" s="106"/>
    </row>
    <row r="22" spans="1:11" ht="15.75" customHeight="1">
      <c r="A22" s="106"/>
      <c r="B22" s="377"/>
      <c r="C22" s="106"/>
      <c r="D22" s="106"/>
      <c r="E22" s="106"/>
      <c r="F22" s="106"/>
      <c r="G22" s="106"/>
      <c r="H22" s="106"/>
      <c r="I22" s="106"/>
      <c r="J22" s="131"/>
    </row>
    <row r="23" spans="1:11" ht="31.5" customHeight="1">
      <c r="A23" s="357" t="s">
        <v>271</v>
      </c>
      <c r="B23" s="366"/>
      <c r="C23" s="132" t="s">
        <v>266</v>
      </c>
      <c r="D23" s="132" t="s">
        <v>267</v>
      </c>
      <c r="E23" s="132" t="s">
        <v>268</v>
      </c>
      <c r="F23" s="132" t="s">
        <v>269</v>
      </c>
      <c r="G23" s="132" t="s">
        <v>270</v>
      </c>
      <c r="I23" s="106"/>
    </row>
    <row r="24" spans="1:11" ht="15.75" customHeight="1">
      <c r="A24" s="358" t="s">
        <v>271</v>
      </c>
      <c r="B24" s="378">
        <v>20</v>
      </c>
      <c r="C24" s="504"/>
      <c r="D24" s="504"/>
      <c r="E24" s="505"/>
      <c r="F24" s="505"/>
      <c r="G24" s="506"/>
      <c r="I24" s="133"/>
    </row>
    <row r="25" spans="1:11" ht="15.75" customHeight="1">
      <c r="A25" s="359"/>
      <c r="B25" s="359"/>
      <c r="C25" s="106"/>
      <c r="D25" s="106"/>
      <c r="E25" s="106"/>
      <c r="H25" s="106"/>
    </row>
    <row r="26" spans="1:11" ht="31.5" customHeight="1">
      <c r="A26" s="364" t="s">
        <v>547</v>
      </c>
      <c r="B26" s="367"/>
      <c r="C26" s="134" t="s">
        <v>272</v>
      </c>
      <c r="D26" s="134" t="s">
        <v>273</v>
      </c>
      <c r="E26" s="134" t="s">
        <v>274</v>
      </c>
      <c r="F26" s="134" t="s">
        <v>275</v>
      </c>
      <c r="G26" s="134" t="s">
        <v>8</v>
      </c>
      <c r="J26" s="106"/>
      <c r="K26" s="131"/>
    </row>
    <row r="27" spans="1:11" ht="15.75" customHeight="1">
      <c r="A27" s="511" t="s">
        <v>548</v>
      </c>
      <c r="B27" s="379">
        <v>25</v>
      </c>
      <c r="C27" s="504"/>
      <c r="D27" s="504"/>
      <c r="E27" s="507"/>
      <c r="F27" s="507"/>
      <c r="G27" s="508"/>
      <c r="J27" s="106"/>
      <c r="K27" s="131"/>
    </row>
    <row r="28" spans="1:11" ht="15.75" customHeight="1">
      <c r="A28" s="360"/>
      <c r="B28" s="380"/>
      <c r="C28" s="106"/>
      <c r="D28" s="106"/>
      <c r="E28" s="106"/>
      <c r="F28" s="106"/>
      <c r="G28" s="106"/>
      <c r="H28" s="106"/>
      <c r="I28" s="106"/>
      <c r="J28" s="131"/>
    </row>
    <row r="29" spans="1:11" ht="31.5" customHeight="1">
      <c r="A29" s="365" t="s">
        <v>546</v>
      </c>
      <c r="B29" s="368"/>
      <c r="C29" s="134" t="s">
        <v>276</v>
      </c>
      <c r="D29" s="134" t="s">
        <v>277</v>
      </c>
      <c r="E29" s="134" t="s">
        <v>278</v>
      </c>
      <c r="F29" s="134" t="s">
        <v>279</v>
      </c>
      <c r="G29" s="134" t="s">
        <v>280</v>
      </c>
      <c r="I29" s="106"/>
      <c r="J29" s="131"/>
    </row>
    <row r="30" spans="1:11" ht="15.75" customHeight="1">
      <c r="A30" s="510" t="s">
        <v>281</v>
      </c>
      <c r="B30" s="390">
        <v>30</v>
      </c>
      <c r="C30" s="504"/>
      <c r="D30" s="504"/>
      <c r="E30" s="504"/>
      <c r="F30" s="504"/>
      <c r="G30" s="509"/>
      <c r="I30" s="106"/>
      <c r="J30" s="131"/>
    </row>
    <row r="31" spans="1:11" ht="10.5">
      <c r="A31" s="131"/>
      <c r="B31" s="381"/>
      <c r="E31" s="131"/>
      <c r="F31" s="131"/>
      <c r="G31" s="131"/>
      <c r="H31" s="131"/>
      <c r="I31" s="131"/>
      <c r="J31" s="131"/>
    </row>
    <row r="32" spans="1:11" ht="10.5">
      <c r="A32" s="131"/>
      <c r="B32" s="381"/>
      <c r="C32" s="131"/>
      <c r="D32" s="131"/>
      <c r="E32" s="131"/>
      <c r="F32" s="131"/>
      <c r="G32" s="131"/>
      <c r="H32" s="131"/>
      <c r="I32" s="131"/>
    </row>
    <row r="33" spans="1:9" ht="10.5">
      <c r="A33" s="131"/>
      <c r="B33" s="381"/>
      <c r="C33" s="131"/>
      <c r="D33" s="131"/>
      <c r="E33" s="131"/>
      <c r="F33" s="131"/>
      <c r="G33" s="131"/>
      <c r="H33" s="131"/>
      <c r="I33" s="131"/>
    </row>
  </sheetData>
  <sheetProtection password="997D" sheet="1" objects="1" scenarios="1"/>
  <mergeCells count="1">
    <mergeCell ref="A1:A2"/>
  </mergeCells>
  <dataValidations count="1">
    <dataValidation type="whole" operator="greaterThanOrEqual" allowBlank="1" showInputMessage="1" showErrorMessage="1" sqref="C16">
      <formula1>1</formula1>
    </dataValidation>
  </dataValidations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selection activeCell="U21" sqref="U21"/>
    </sheetView>
  </sheetViews>
  <sheetFormatPr baseColWidth="10" defaultColWidth="11.453125" defaultRowHeight="12"/>
  <cols>
    <col min="1" max="1" width="30.81640625" style="168" customWidth="1"/>
    <col min="2" max="2" width="3.81640625" style="168" customWidth="1"/>
    <col min="3" max="8" width="12.54296875" style="168" customWidth="1"/>
    <col min="9" max="9" width="21.453125" style="168" customWidth="1"/>
    <col min="10" max="10" width="14.7265625" style="136" customWidth="1"/>
    <col min="11" max="11" width="12.7265625" style="136" customWidth="1"/>
    <col min="12" max="12" width="14.7265625" style="136" customWidth="1"/>
    <col min="13" max="16384" width="11.453125" style="136"/>
  </cols>
  <sheetData>
    <row r="1" spans="1:12" ht="16.5" customHeight="1">
      <c r="A1" s="599" t="s">
        <v>288</v>
      </c>
      <c r="B1" s="470"/>
      <c r="C1" s="138" t="s">
        <v>282</v>
      </c>
      <c r="D1" s="138" t="s">
        <v>283</v>
      </c>
      <c r="E1" s="138" t="s">
        <v>284</v>
      </c>
      <c r="F1" s="138" t="s">
        <v>285</v>
      </c>
      <c r="G1" s="138" t="s">
        <v>285</v>
      </c>
      <c r="H1" s="138" t="s">
        <v>286</v>
      </c>
      <c r="I1" s="138" t="s">
        <v>287</v>
      </c>
      <c r="J1" s="137"/>
    </row>
    <row r="2" spans="1:12" ht="36.75" customHeight="1">
      <c r="A2" s="600"/>
      <c r="B2" s="471"/>
      <c r="C2" s="139" t="s">
        <v>289</v>
      </c>
      <c r="D2" s="139" t="s">
        <v>290</v>
      </c>
      <c r="E2" s="139" t="s">
        <v>291</v>
      </c>
      <c r="F2" s="139" t="s">
        <v>292</v>
      </c>
      <c r="G2" s="139" t="s">
        <v>293</v>
      </c>
      <c r="H2" s="139" t="s">
        <v>294</v>
      </c>
      <c r="I2" s="139" t="s">
        <v>295</v>
      </c>
    </row>
    <row r="3" spans="1:12" ht="17.25" customHeight="1">
      <c r="A3" s="140" t="s">
        <v>296</v>
      </c>
      <c r="B3" s="383"/>
      <c r="C3" s="141"/>
      <c r="D3" s="141"/>
      <c r="E3" s="141"/>
      <c r="F3" s="141"/>
      <c r="G3" s="141"/>
      <c r="H3" s="141"/>
      <c r="I3" s="141"/>
    </row>
    <row r="4" spans="1:12" ht="15" customHeight="1">
      <c r="A4" s="142" t="s">
        <v>14</v>
      </c>
      <c r="B4" s="361" t="s">
        <v>545</v>
      </c>
      <c r="C4" s="512"/>
      <c r="D4" s="512"/>
      <c r="E4" s="513"/>
      <c r="F4" s="513"/>
      <c r="G4" s="513"/>
      <c r="H4" s="569"/>
      <c r="I4" s="514"/>
    </row>
    <row r="5" spans="1:12" ht="15" customHeight="1">
      <c r="A5" s="142"/>
      <c r="B5" s="361"/>
      <c r="C5" s="143"/>
      <c r="D5" s="143"/>
      <c r="E5" s="143"/>
      <c r="F5" s="144"/>
      <c r="G5" s="143"/>
      <c r="H5" s="570"/>
      <c r="I5" s="143"/>
    </row>
    <row r="6" spans="1:12" ht="15" customHeight="1">
      <c r="A6" s="142" t="s">
        <v>297</v>
      </c>
      <c r="B6" s="361">
        <v>2</v>
      </c>
      <c r="C6" s="512"/>
      <c r="D6" s="512"/>
      <c r="E6" s="513"/>
      <c r="F6" s="516"/>
      <c r="G6" s="516"/>
      <c r="H6" s="576"/>
      <c r="I6" s="514"/>
    </row>
    <row r="7" spans="1:12" ht="15" customHeight="1">
      <c r="A7" s="145" t="s">
        <v>298</v>
      </c>
      <c r="B7" s="361">
        <v>3</v>
      </c>
      <c r="C7" s="512"/>
      <c r="D7" s="143"/>
      <c r="E7" s="143"/>
      <c r="F7" s="143"/>
      <c r="G7" s="516"/>
      <c r="H7" s="569"/>
      <c r="I7" s="517"/>
    </row>
    <row r="8" spans="1:12" ht="15" customHeight="1">
      <c r="A8" s="145" t="s">
        <v>299</v>
      </c>
      <c r="B8" s="361">
        <v>4</v>
      </c>
      <c r="C8" s="512"/>
      <c r="D8" s="143"/>
      <c r="E8" s="143"/>
      <c r="F8" s="143"/>
      <c r="G8" s="516"/>
      <c r="H8" s="569"/>
      <c r="I8" s="517"/>
    </row>
    <row r="9" spans="1:12" ht="15" customHeight="1">
      <c r="A9" s="146" t="s">
        <v>300</v>
      </c>
      <c r="B9" s="384">
        <v>5</v>
      </c>
      <c r="C9" s="515"/>
      <c r="D9" s="147"/>
      <c r="E9" s="147"/>
      <c r="F9" s="147"/>
      <c r="G9" s="518"/>
      <c r="H9" s="571"/>
      <c r="I9" s="519"/>
    </row>
    <row r="10" spans="1:12" ht="15" customHeight="1">
      <c r="A10" s="148"/>
      <c r="B10" s="385"/>
      <c r="C10" s="149"/>
      <c r="D10" s="149"/>
      <c r="E10" s="149"/>
      <c r="F10" s="149"/>
      <c r="G10" s="149"/>
      <c r="H10" s="149"/>
      <c r="I10" s="149"/>
    </row>
    <row r="11" spans="1:12" ht="15" customHeight="1">
      <c r="A11" s="140" t="s">
        <v>301</v>
      </c>
      <c r="B11" s="386"/>
      <c r="C11" s="150"/>
      <c r="D11" s="151" t="s">
        <v>302</v>
      </c>
      <c r="E11" s="151"/>
      <c r="F11" s="151"/>
      <c r="G11" s="151"/>
      <c r="H11" s="151"/>
      <c r="I11" s="152"/>
    </row>
    <row r="12" spans="1:12" ht="15" customHeight="1">
      <c r="A12" s="148"/>
      <c r="B12" s="385"/>
      <c r="C12" s="149"/>
      <c r="D12" s="149"/>
      <c r="E12" s="149"/>
      <c r="F12" s="149"/>
      <c r="G12" s="149"/>
      <c r="H12" s="149"/>
      <c r="I12" s="149"/>
      <c r="J12" s="131"/>
      <c r="K12" s="131"/>
      <c r="L12" s="131"/>
    </row>
    <row r="13" spans="1:12" ht="15" customHeight="1">
      <c r="A13" s="153" t="s">
        <v>303</v>
      </c>
      <c r="B13" s="386"/>
      <c r="C13" s="141"/>
      <c r="D13" s="141"/>
      <c r="E13" s="141"/>
      <c r="F13" s="141"/>
      <c r="G13" s="141"/>
      <c r="H13" s="154"/>
      <c r="I13" s="141"/>
    </row>
    <row r="14" spans="1:12" ht="15" customHeight="1">
      <c r="A14" s="155" t="s">
        <v>14</v>
      </c>
      <c r="B14" s="384">
        <v>10</v>
      </c>
      <c r="C14" s="515"/>
      <c r="D14" s="515"/>
      <c r="E14" s="520"/>
      <c r="F14" s="520"/>
      <c r="G14" s="520"/>
      <c r="H14" s="571"/>
      <c r="I14" s="521"/>
    </row>
    <row r="15" spans="1:12" ht="15" customHeight="1">
      <c r="A15" s="148"/>
      <c r="B15" s="385"/>
      <c r="C15" s="149"/>
      <c r="D15" s="149"/>
      <c r="E15" s="149"/>
      <c r="F15" s="149"/>
      <c r="G15" s="149"/>
      <c r="H15" s="149"/>
      <c r="I15" s="149"/>
      <c r="J15" s="131"/>
      <c r="K15" s="131"/>
      <c r="L15" s="131"/>
    </row>
    <row r="16" spans="1:12" ht="27" customHeight="1">
      <c r="A16" s="153" t="s">
        <v>304</v>
      </c>
      <c r="B16" s="386"/>
      <c r="C16" s="141"/>
      <c r="D16" s="141"/>
      <c r="E16" s="141"/>
      <c r="F16" s="141"/>
      <c r="G16" s="141"/>
      <c r="H16" s="154"/>
      <c r="I16" s="141"/>
    </row>
    <row r="17" spans="1:12" ht="15" customHeight="1">
      <c r="A17" s="156" t="s">
        <v>63</v>
      </c>
      <c r="B17" s="387">
        <v>15</v>
      </c>
      <c r="C17" s="512"/>
      <c r="D17" s="512"/>
      <c r="E17" s="513"/>
      <c r="F17" s="516"/>
      <c r="G17" s="516"/>
      <c r="H17" s="576"/>
      <c r="I17" s="143"/>
    </row>
    <row r="18" spans="1:12" ht="15" customHeight="1">
      <c r="A18" s="145" t="s">
        <v>305</v>
      </c>
      <c r="B18" s="361">
        <v>16</v>
      </c>
      <c r="C18" s="512"/>
      <c r="D18" s="143"/>
      <c r="E18" s="143"/>
      <c r="F18" s="143"/>
      <c r="G18" s="516"/>
      <c r="H18" s="569"/>
      <c r="I18" s="517"/>
    </row>
    <row r="19" spans="1:12" ht="15" customHeight="1">
      <c r="A19" s="145" t="s">
        <v>306</v>
      </c>
      <c r="B19" s="361">
        <v>17</v>
      </c>
      <c r="C19" s="512"/>
      <c r="D19" s="143"/>
      <c r="E19" s="143"/>
      <c r="F19" s="143"/>
      <c r="G19" s="516"/>
      <c r="H19" s="569"/>
      <c r="I19" s="517"/>
    </row>
    <row r="20" spans="1:12" ht="15" customHeight="1">
      <c r="A20" s="145" t="s">
        <v>307</v>
      </c>
      <c r="B20" s="361">
        <v>18</v>
      </c>
      <c r="C20" s="517"/>
      <c r="D20" s="143"/>
      <c r="E20" s="143"/>
      <c r="F20" s="143"/>
      <c r="G20" s="143"/>
      <c r="H20" s="572"/>
      <c r="I20" s="143"/>
    </row>
    <row r="21" spans="1:12" ht="15" customHeight="1">
      <c r="A21" s="142" t="s">
        <v>308</v>
      </c>
      <c r="B21" s="361">
        <v>19</v>
      </c>
      <c r="C21" s="517"/>
      <c r="D21" s="143"/>
      <c r="E21" s="143"/>
      <c r="F21" s="143"/>
      <c r="G21" s="143"/>
      <c r="H21" s="569"/>
      <c r="I21" s="517"/>
    </row>
    <row r="22" spans="1:12" ht="15" customHeight="1">
      <c r="A22" s="157" t="s">
        <v>13</v>
      </c>
      <c r="B22" s="361">
        <v>20</v>
      </c>
      <c r="C22" s="517"/>
      <c r="D22" s="143"/>
      <c r="E22" s="143"/>
      <c r="F22" s="143"/>
      <c r="G22" s="143"/>
      <c r="H22" s="572"/>
      <c r="I22" s="514"/>
    </row>
    <row r="23" spans="1:12" ht="15" customHeight="1">
      <c r="A23" s="145"/>
      <c r="B23" s="361"/>
      <c r="C23" s="143"/>
      <c r="D23" s="143"/>
      <c r="E23" s="143"/>
      <c r="F23" s="144"/>
      <c r="G23" s="143"/>
      <c r="H23" s="573"/>
      <c r="I23" s="143"/>
    </row>
    <row r="24" spans="1:12" ht="15" customHeight="1">
      <c r="A24" s="155" t="s">
        <v>309</v>
      </c>
      <c r="B24" s="384">
        <v>23</v>
      </c>
      <c r="C24" s="519"/>
      <c r="D24" s="519"/>
      <c r="E24" s="520"/>
      <c r="F24" s="520"/>
      <c r="G24" s="520"/>
      <c r="H24" s="571"/>
      <c r="I24" s="521"/>
    </row>
    <row r="25" spans="1:12" ht="15" customHeight="1">
      <c r="A25" s="148"/>
      <c r="B25" s="385"/>
      <c r="C25" s="149"/>
      <c r="D25" s="149"/>
      <c r="E25" s="149"/>
      <c r="F25" s="149"/>
      <c r="G25" s="149"/>
      <c r="H25" s="574"/>
      <c r="I25" s="149"/>
      <c r="J25" s="131"/>
      <c r="K25" s="131"/>
      <c r="L25" s="131"/>
    </row>
    <row r="26" spans="1:12" ht="15" customHeight="1">
      <c r="A26" s="153" t="s">
        <v>310</v>
      </c>
      <c r="B26" s="386"/>
      <c r="C26" s="141"/>
      <c r="D26" s="141"/>
      <c r="E26" s="141"/>
      <c r="F26" s="141"/>
      <c r="G26" s="141"/>
      <c r="H26" s="550"/>
      <c r="I26" s="141"/>
    </row>
    <row r="27" spans="1:12" ht="15" customHeight="1">
      <c r="A27" s="158" t="s">
        <v>311</v>
      </c>
      <c r="B27" s="387">
        <v>25</v>
      </c>
      <c r="C27" s="512"/>
      <c r="D27" s="143"/>
      <c r="E27" s="143"/>
      <c r="F27" s="143"/>
      <c r="G27" s="143"/>
      <c r="H27" s="575"/>
      <c r="I27" s="143"/>
    </row>
    <row r="28" spans="1:12" ht="15" customHeight="1">
      <c r="A28" s="159" t="s">
        <v>312</v>
      </c>
      <c r="B28" s="361">
        <v>26</v>
      </c>
      <c r="C28" s="512"/>
      <c r="D28" s="143"/>
      <c r="E28" s="143"/>
      <c r="F28" s="143"/>
      <c r="G28" s="143"/>
      <c r="H28" s="575"/>
      <c r="I28" s="143"/>
    </row>
    <row r="29" spans="1:12" ht="15" customHeight="1">
      <c r="A29" s="160" t="s">
        <v>313</v>
      </c>
      <c r="B29" s="384">
        <v>27</v>
      </c>
      <c r="C29" s="515"/>
      <c r="D29" s="147"/>
      <c r="E29" s="147"/>
      <c r="F29" s="147"/>
      <c r="G29" s="147"/>
      <c r="H29" s="571"/>
      <c r="I29" s="521"/>
    </row>
    <row r="30" spans="1:12" ht="15" customHeight="1">
      <c r="A30" s="161"/>
      <c r="B30" s="388"/>
      <c r="C30" s="162"/>
      <c r="D30" s="162"/>
      <c r="E30" s="162"/>
      <c r="F30" s="162"/>
      <c r="G30" s="162"/>
      <c r="H30" s="163"/>
      <c r="I30" s="162"/>
      <c r="J30" s="405" t="s">
        <v>580</v>
      </c>
    </row>
    <row r="31" spans="1:12" ht="15" customHeight="1">
      <c r="A31" s="164" t="s">
        <v>314</v>
      </c>
      <c r="B31" s="389">
        <v>30</v>
      </c>
      <c r="C31" s="165"/>
      <c r="D31" s="166"/>
      <c r="E31" s="166"/>
      <c r="F31" s="166"/>
      <c r="G31" s="166"/>
      <c r="H31" s="167"/>
      <c r="I31" s="523"/>
      <c r="J31" s="404" t="str">
        <f>IF(I31=SUM(I4+I6+I14+I22+I24+I29),"OK","KO")</f>
        <v>OK</v>
      </c>
    </row>
  </sheetData>
  <sheetProtection password="997D" sheet="1" objects="1" scenarios="1"/>
  <mergeCells count="1">
    <mergeCell ref="A1:A2"/>
  </mergeCells>
  <conditionalFormatting sqref="J31">
    <cfRule type="cellIs" dxfId="63" priority="1" operator="equal">
      <formula>"KO"</formula>
    </cfRule>
    <cfRule type="cellIs" dxfId="6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pane ySplit="2" topLeftCell="A3" activePane="bottomLeft" state="frozen"/>
      <selection activeCell="B3" sqref="B3"/>
      <selection pane="bottomLeft" activeCell="K42" sqref="K42"/>
    </sheetView>
  </sheetViews>
  <sheetFormatPr baseColWidth="10" defaultColWidth="11.453125" defaultRowHeight="10"/>
  <cols>
    <col min="1" max="1" width="40.7265625" style="135" customWidth="1"/>
    <col min="2" max="2" width="5.1796875" style="135" customWidth="1"/>
    <col min="3" max="3" width="12.54296875" style="113" customWidth="1"/>
    <col min="4" max="4" width="15" style="113" customWidth="1"/>
    <col min="5" max="6" width="15.7265625" style="113" customWidth="1"/>
    <col min="7" max="7" width="10.81640625" style="113" customWidth="1"/>
    <col min="8" max="16384" width="11.453125" style="113"/>
  </cols>
  <sheetData>
    <row r="1" spans="1:8" s="100" customFormat="1" ht="24" customHeight="1">
      <c r="A1" s="590" t="s">
        <v>315</v>
      </c>
      <c r="B1" s="590"/>
      <c r="C1" s="590"/>
      <c r="D1" s="590"/>
      <c r="E1" s="590"/>
      <c r="F1" s="591"/>
    </row>
    <row r="2" spans="1:8" s="100" customFormat="1">
      <c r="A2" s="592"/>
      <c r="B2" s="592"/>
      <c r="C2" s="592"/>
      <c r="D2" s="592"/>
      <c r="E2" s="592"/>
      <c r="F2" s="593"/>
    </row>
    <row r="3" spans="1:8" s="100" customFormat="1" ht="11.5">
      <c r="A3" s="171" t="s">
        <v>316</v>
      </c>
      <c r="B3" s="171"/>
      <c r="C3" s="172" t="s">
        <v>317</v>
      </c>
      <c r="D3" s="172"/>
      <c r="E3" s="172"/>
      <c r="F3" s="172" t="s">
        <v>13</v>
      </c>
      <c r="G3" s="408" t="s">
        <v>587</v>
      </c>
    </row>
    <row r="4" spans="1:8" s="100" customFormat="1" ht="11.5">
      <c r="A4" s="173" t="s">
        <v>318</v>
      </c>
      <c r="B4" s="363" t="s">
        <v>545</v>
      </c>
      <c r="C4" s="526"/>
      <c r="D4" s="174"/>
      <c r="E4" s="174"/>
      <c r="F4" s="174"/>
    </row>
    <row r="5" spans="1:8" s="100" customFormat="1" ht="11.5">
      <c r="A5" s="173" t="s">
        <v>319</v>
      </c>
      <c r="B5" s="361" t="s">
        <v>559</v>
      </c>
      <c r="C5" s="526"/>
      <c r="D5" s="175"/>
      <c r="E5" s="174"/>
      <c r="F5" s="176"/>
    </row>
    <row r="6" spans="1:8" s="100" customFormat="1" ht="13">
      <c r="A6" s="177" t="s">
        <v>320</v>
      </c>
      <c r="B6" s="363" t="s">
        <v>560</v>
      </c>
      <c r="C6" s="178"/>
      <c r="D6" s="178"/>
      <c r="E6" s="178"/>
      <c r="F6" s="527"/>
      <c r="G6" s="404" t="str">
        <f>IF(F6=SUM(C4:C5),"OK","KO")</f>
        <v>OK</v>
      </c>
      <c r="H6" s="113"/>
    </row>
    <row r="7" spans="1:8" ht="11.5">
      <c r="A7" s="179" t="s">
        <v>321</v>
      </c>
      <c r="B7" s="362"/>
      <c r="C7" s="122"/>
      <c r="D7" s="119"/>
      <c r="E7" s="122"/>
      <c r="F7" s="122"/>
    </row>
    <row r="8" spans="1:8" ht="11.5">
      <c r="A8" s="180" t="s">
        <v>77</v>
      </c>
      <c r="B8" s="363" t="s">
        <v>561</v>
      </c>
      <c r="C8" s="112"/>
      <c r="D8" s="512"/>
      <c r="E8" s="112"/>
      <c r="F8" s="112"/>
    </row>
    <row r="9" spans="1:8" ht="11.5">
      <c r="A9" s="180" t="s">
        <v>322</v>
      </c>
      <c r="B9" s="363" t="s">
        <v>562</v>
      </c>
      <c r="C9" s="112"/>
      <c r="D9" s="512"/>
      <c r="E9" s="112"/>
      <c r="F9" s="112"/>
    </row>
    <row r="10" spans="1:8" ht="11.5">
      <c r="A10" s="180" t="s">
        <v>323</v>
      </c>
      <c r="B10" s="363" t="s">
        <v>563</v>
      </c>
      <c r="C10" s="112"/>
      <c r="D10" s="512"/>
      <c r="E10" s="112"/>
      <c r="F10" s="112"/>
    </row>
    <row r="11" spans="1:8" ht="11.5">
      <c r="A11" s="180" t="s">
        <v>324</v>
      </c>
      <c r="B11" s="363" t="s">
        <v>564</v>
      </c>
      <c r="C11" s="112"/>
      <c r="D11" s="512"/>
      <c r="E11" s="112"/>
      <c r="F11" s="112"/>
    </row>
    <row r="12" spans="1:8" ht="10.5">
      <c r="A12" s="135" t="s">
        <v>325</v>
      </c>
      <c r="B12" s="363" t="s">
        <v>565</v>
      </c>
      <c r="C12" s="112"/>
      <c r="D12" s="512"/>
      <c r="E12" s="112"/>
      <c r="F12" s="112"/>
    </row>
    <row r="13" spans="1:8" ht="11.5">
      <c r="A13" s="181" t="s">
        <v>326</v>
      </c>
      <c r="B13" s="361" t="s">
        <v>566</v>
      </c>
      <c r="C13" s="112"/>
      <c r="D13" s="512"/>
      <c r="E13" s="112"/>
      <c r="F13" s="112"/>
    </row>
    <row r="14" spans="1:8" ht="13">
      <c r="A14" s="182" t="s">
        <v>9</v>
      </c>
      <c r="B14" s="391" t="s">
        <v>567</v>
      </c>
      <c r="C14" s="183"/>
      <c r="D14" s="183"/>
      <c r="E14" s="522"/>
      <c r="F14" s="183"/>
      <c r="G14" s="404" t="str">
        <f>IF(E14=SUM(D8:D11),"OK","KO")</f>
        <v>OK</v>
      </c>
    </row>
    <row r="15" spans="1:8" ht="10.5">
      <c r="A15" s="184" t="s">
        <v>29</v>
      </c>
      <c r="B15" s="363">
        <v>21</v>
      </c>
      <c r="C15" s="112"/>
      <c r="D15" s="512"/>
      <c r="E15" s="112"/>
      <c r="F15" s="112"/>
    </row>
    <row r="16" spans="1:8" ht="11.5">
      <c r="A16" s="145" t="s">
        <v>327</v>
      </c>
      <c r="B16" s="363">
        <v>22</v>
      </c>
      <c r="C16" s="512"/>
      <c r="D16" s="111"/>
      <c r="E16" s="112"/>
      <c r="F16" s="112"/>
    </row>
    <row r="17" spans="1:7" ht="11.5">
      <c r="A17" s="145" t="s">
        <v>328</v>
      </c>
      <c r="B17" s="363">
        <v>23</v>
      </c>
      <c r="C17" s="512"/>
      <c r="D17" s="111"/>
      <c r="E17" s="112"/>
      <c r="F17" s="112"/>
    </row>
    <row r="18" spans="1:7" ht="11.5">
      <c r="A18" s="180" t="s">
        <v>329</v>
      </c>
      <c r="B18" s="363">
        <v>24</v>
      </c>
      <c r="C18" s="111"/>
      <c r="D18" s="528"/>
      <c r="E18" s="112"/>
      <c r="F18" s="112"/>
    </row>
    <row r="19" spans="1:7" ht="13">
      <c r="A19" s="185" t="s">
        <v>62</v>
      </c>
      <c r="B19" s="391">
        <v>30</v>
      </c>
      <c r="C19" s="183"/>
      <c r="D19" s="183"/>
      <c r="E19" s="522"/>
      <c r="F19" s="183"/>
      <c r="G19" s="404" t="str">
        <f>IF(E19=SUM(D15+D18),"OK","KO")</f>
        <v>OK</v>
      </c>
    </row>
    <row r="20" spans="1:7" ht="11.5">
      <c r="A20" s="180" t="s">
        <v>330</v>
      </c>
      <c r="B20" s="363">
        <v>31</v>
      </c>
      <c r="C20" s="112"/>
      <c r="D20" s="512"/>
      <c r="E20" s="112"/>
      <c r="F20" s="112"/>
    </row>
    <row r="21" spans="1:7" ht="11.5">
      <c r="A21" s="180" t="s">
        <v>331</v>
      </c>
      <c r="B21" s="363">
        <v>32</v>
      </c>
      <c r="C21" s="112"/>
      <c r="D21" s="512"/>
      <c r="E21" s="112"/>
      <c r="F21" s="112"/>
    </row>
    <row r="22" spans="1:7" ht="11.5">
      <c r="A22" s="180" t="s">
        <v>332</v>
      </c>
      <c r="B22" s="361">
        <v>33</v>
      </c>
      <c r="C22" s="112"/>
      <c r="D22" s="512"/>
      <c r="E22" s="112"/>
      <c r="F22" s="112"/>
    </row>
    <row r="23" spans="1:7" ht="11.5">
      <c r="A23" s="180" t="s">
        <v>333</v>
      </c>
      <c r="B23" s="361">
        <v>34</v>
      </c>
      <c r="C23" s="112"/>
      <c r="D23" s="512"/>
      <c r="E23" s="112"/>
      <c r="F23" s="112"/>
    </row>
    <row r="24" spans="1:7" ht="11.5">
      <c r="A24" s="180" t="s">
        <v>334</v>
      </c>
      <c r="B24" s="363">
        <v>35</v>
      </c>
      <c r="C24" s="186"/>
      <c r="D24" s="512"/>
      <c r="E24" s="112"/>
      <c r="F24" s="112"/>
    </row>
    <row r="25" spans="1:7" ht="11.5">
      <c r="A25" s="180" t="s">
        <v>335</v>
      </c>
      <c r="B25" s="363" t="s">
        <v>568</v>
      </c>
      <c r="C25" s="112"/>
      <c r="D25" s="111"/>
      <c r="E25" s="112"/>
      <c r="F25" s="112"/>
    </row>
    <row r="26" spans="1:7" ht="11.5">
      <c r="A26" s="145" t="s">
        <v>336</v>
      </c>
      <c r="B26" s="363">
        <v>36</v>
      </c>
      <c r="C26" s="512"/>
      <c r="D26" s="111"/>
      <c r="E26" s="112"/>
      <c r="F26" s="112"/>
    </row>
    <row r="27" spans="1:7" ht="11.5">
      <c r="A27" s="145" t="s">
        <v>337</v>
      </c>
      <c r="B27" s="363">
        <v>37</v>
      </c>
      <c r="C27" s="512"/>
      <c r="D27" s="111"/>
      <c r="E27" s="112"/>
      <c r="F27" s="112"/>
    </row>
    <row r="28" spans="1:7" ht="11.5">
      <c r="A28" s="187" t="s">
        <v>338</v>
      </c>
      <c r="B28" s="363">
        <v>38</v>
      </c>
      <c r="C28" s="186"/>
      <c r="D28" s="512"/>
      <c r="E28" s="112"/>
      <c r="F28" s="112"/>
    </row>
    <row r="29" spans="1:7" ht="13">
      <c r="A29" s="185" t="s">
        <v>24</v>
      </c>
      <c r="B29" s="391">
        <v>40</v>
      </c>
      <c r="C29" s="183"/>
      <c r="D29" s="183"/>
      <c r="E29" s="522"/>
      <c r="F29" s="183"/>
      <c r="G29" s="404" t="str">
        <f>IF(E29=SUM(D20:D24,D28),"OK","KO")</f>
        <v>OK</v>
      </c>
    </row>
    <row r="30" spans="1:7" ht="13">
      <c r="A30" s="188" t="s">
        <v>339</v>
      </c>
      <c r="B30" s="389">
        <v>50</v>
      </c>
      <c r="C30" s="189"/>
      <c r="D30" s="190"/>
      <c r="E30" s="183"/>
      <c r="F30" s="524"/>
      <c r="G30" s="404" t="str">
        <f>IF(F30=SUM(E14+E19+E29),"OK","KO")</f>
        <v>OK</v>
      </c>
    </row>
    <row r="31" spans="1:7" ht="11.5">
      <c r="A31" s="191"/>
      <c r="B31" s="191"/>
    </row>
    <row r="33" spans="1:5" ht="23">
      <c r="A33" s="171" t="s">
        <v>48</v>
      </c>
      <c r="B33" s="171"/>
      <c r="C33" s="192" t="s">
        <v>23</v>
      </c>
      <c r="D33" s="192" t="s">
        <v>5</v>
      </c>
      <c r="E33" s="193" t="s">
        <v>48</v>
      </c>
    </row>
    <row r="34" spans="1:5" ht="12">
      <c r="A34" s="180" t="s">
        <v>6</v>
      </c>
      <c r="B34" s="392" t="s">
        <v>569</v>
      </c>
      <c r="C34" s="512"/>
      <c r="D34" s="529"/>
      <c r="E34" s="525"/>
    </row>
    <row r="35" spans="1:5" ht="11.5">
      <c r="A35" s="194" t="s">
        <v>7</v>
      </c>
      <c r="B35" s="393" t="s">
        <v>570</v>
      </c>
      <c r="C35" s="515"/>
      <c r="D35" s="195"/>
      <c r="E35" s="195"/>
    </row>
  </sheetData>
  <sheetProtection password="997D" sheet="1" objects="1" scenarios="1"/>
  <mergeCells count="1">
    <mergeCell ref="A1:F2"/>
  </mergeCells>
  <conditionalFormatting sqref="G6">
    <cfRule type="cellIs" dxfId="61" priority="9" operator="equal">
      <formula>"KO"</formula>
    </cfRule>
    <cfRule type="cellIs" dxfId="60" priority="10" operator="equal">
      <formula>"OK"</formula>
    </cfRule>
  </conditionalFormatting>
  <conditionalFormatting sqref="G30">
    <cfRule type="cellIs" dxfId="59" priority="7" operator="equal">
      <formula>"KO"</formula>
    </cfRule>
    <cfRule type="cellIs" dxfId="58" priority="8" operator="equal">
      <formula>"OK"</formula>
    </cfRule>
  </conditionalFormatting>
  <conditionalFormatting sqref="G19">
    <cfRule type="cellIs" dxfId="57" priority="5" operator="equal">
      <formula>"KO"</formula>
    </cfRule>
    <cfRule type="cellIs" dxfId="56" priority="6" operator="equal">
      <formula>"OK"</formula>
    </cfRule>
  </conditionalFormatting>
  <conditionalFormatting sqref="G29">
    <cfRule type="cellIs" dxfId="55" priority="3" operator="equal">
      <formula>"KO"</formula>
    </cfRule>
    <cfRule type="cellIs" dxfId="54" priority="4" operator="equal">
      <formula>"OK"</formula>
    </cfRule>
  </conditionalFormatting>
  <conditionalFormatting sqref="G14">
    <cfRule type="cellIs" dxfId="53" priority="1" operator="equal">
      <formula>"KO"</formula>
    </cfRule>
    <cfRule type="cellIs" dxfId="5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:B28 B34:B35" numberStoredAsText="1"/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25</vt:i4>
      </vt:variant>
    </vt:vector>
  </HeadingPairs>
  <TitlesOfParts>
    <vt:vector size="43" baseType="lpstr">
      <vt:lpstr>Identification</vt:lpstr>
      <vt:lpstr>Sommaire</vt:lpstr>
      <vt:lpstr>C3</vt:lpstr>
      <vt:lpstr>C4MD</vt:lpstr>
      <vt:lpstr>C4MV</vt:lpstr>
      <vt:lpstr>C5M_</vt:lpstr>
      <vt:lpstr>C6MN7</vt:lpstr>
      <vt:lpstr>C6MV</vt:lpstr>
      <vt:lpstr>C6ME7</vt:lpstr>
      <vt:lpstr>C8_TOTAL</vt:lpstr>
      <vt:lpstr>C9M</vt:lpstr>
      <vt:lpstr>C10_TOTAL</vt:lpstr>
      <vt:lpstr>C11_TOTAL</vt:lpstr>
      <vt:lpstr>C12_TOTAL</vt:lpstr>
      <vt:lpstr>C13M</vt:lpstr>
      <vt:lpstr>C20M</vt:lpstr>
      <vt:lpstr>FR_04_02</vt:lpstr>
      <vt:lpstr>FR_09_01</vt:lpstr>
      <vt:lpstr>__C13M_Contenu</vt:lpstr>
      <vt:lpstr>__C20M_Contenu</vt:lpstr>
      <vt:lpstr>__C20M_Contenu1</vt:lpstr>
      <vt:lpstr>__C20M_Contenu2</vt:lpstr>
      <vt:lpstr>__C4MD_Contenu</vt:lpstr>
      <vt:lpstr>__C4MV_Contenu</vt:lpstr>
      <vt:lpstr>__C5M__Contenu</vt:lpstr>
      <vt:lpstr>__C6ME_Contenu</vt:lpstr>
      <vt:lpstr>__C6ME7_Contenu</vt:lpstr>
      <vt:lpstr>__C6MN_Contenu</vt:lpstr>
      <vt:lpstr>__C6MN7_Contenu</vt:lpstr>
      <vt:lpstr>__C6MV_Contenu</vt:lpstr>
      <vt:lpstr>__C6NM7_Contenu</vt:lpstr>
      <vt:lpstr>__C9M__Contenu</vt:lpstr>
      <vt:lpstr>'C4MD'!Print_Area</vt:lpstr>
      <vt:lpstr>'C4MV'!Print_Area</vt:lpstr>
      <vt:lpstr>'C5M_'!Print_Area</vt:lpstr>
      <vt:lpstr>'C6ME7'!Print_Area</vt:lpstr>
      <vt:lpstr>'C6MN7'!Print_Area</vt:lpstr>
      <vt:lpstr>'C6MV'!Print_Area</vt:lpstr>
      <vt:lpstr>'C9M'!Print_Area</vt:lpstr>
      <vt:lpstr>FR_04_02!Print_Area</vt:lpstr>
      <vt:lpstr>'C20M'!Print_Titles</vt:lpstr>
      <vt:lpstr>'C4MD'!Print_Titles</vt:lpstr>
      <vt:lpstr>'C4MV'!Print_Titles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ACPR</dc:creator>
  <cp:lastModifiedBy>SERI Fabrice (SGACPR COM)</cp:lastModifiedBy>
  <cp:lastPrinted>2018-07-03T12:21:53Z</cp:lastPrinted>
  <dcterms:created xsi:type="dcterms:W3CDTF">2000-11-11T23:11:36Z</dcterms:created>
  <dcterms:modified xsi:type="dcterms:W3CDTF">2021-07-26T13:41:36Z</dcterms:modified>
</cp:coreProperties>
</file>