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UEMOA\"/>
    </mc:Choice>
  </mc:AlternateContent>
  <bookViews>
    <workbookView xWindow="11385" yWindow="5745" windowWidth="32490" windowHeight="8880"/>
  </bookViews>
  <sheets>
    <sheet name="Solde-budget-base-engPIB" sheetId="1" r:id="rId1"/>
    <sheet name="Overall-Fiscal-Balance-gdp" sheetId="2" r:id="rId2"/>
  </sheets>
  <definedNames>
    <definedName name="_xlnm.Print_Area" localSheetId="1">'Overall-Fiscal-Balance-gdp'!$A$1:$Q$12</definedName>
    <definedName name="_xlnm.Print_Area" localSheetId="0">'Solde-budget-base-engPIB'!$B$1:$R$12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D5" i="2" l="1"/>
  <c r="AE5" i="2"/>
  <c r="AF5" i="2"/>
  <c r="AG5" i="2"/>
  <c r="AD6" i="2"/>
  <c r="AE6" i="2"/>
  <c r="AF6" i="2"/>
  <c r="AG6" i="2"/>
  <c r="AD7" i="2"/>
  <c r="AE7" i="2"/>
  <c r="AF7" i="2"/>
  <c r="AG7" i="2"/>
  <c r="AD8" i="2"/>
  <c r="AE8" i="2"/>
  <c r="AF8" i="2"/>
  <c r="AG8" i="2"/>
  <c r="AD9" i="2"/>
  <c r="AE9" i="2"/>
  <c r="AF9" i="2"/>
  <c r="AG9" i="2"/>
  <c r="AD10" i="2"/>
  <c r="AE10" i="2"/>
  <c r="AF10" i="2"/>
  <c r="AG10" i="2"/>
  <c r="AD11" i="2"/>
  <c r="AE11" i="2"/>
  <c r="AF11" i="2"/>
  <c r="AG11" i="2"/>
  <c r="AE4" i="2"/>
  <c r="AF4" i="2"/>
  <c r="AG4" i="2"/>
  <c r="B3" i="2" l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</calcChain>
</file>

<file path=xl/sharedStrings.xml><?xml version="1.0" encoding="utf-8"?>
<sst xmlns="http://schemas.openxmlformats.org/spreadsheetml/2006/main" count="28" uniqueCount="18">
  <si>
    <t>Bénin</t>
  </si>
  <si>
    <t>Burkina Faso</t>
  </si>
  <si>
    <t>Mali</t>
  </si>
  <si>
    <t>Niger</t>
  </si>
  <si>
    <t>Sénégal</t>
  </si>
  <si>
    <t>Togo</t>
  </si>
  <si>
    <t>Solde budgétaire base engagements dons compris (%)</t>
  </si>
  <si>
    <t>Côte d'Ivoire</t>
  </si>
  <si>
    <t>( en pourcentage du PIB )</t>
  </si>
  <si>
    <t>Source : BCEAO</t>
  </si>
  <si>
    <t>Overall Fiscal Balance, commitment basis, including grants</t>
  </si>
  <si>
    <t>(% of GDP)</t>
  </si>
  <si>
    <t>Benin</t>
  </si>
  <si>
    <t>Senegal</t>
  </si>
  <si>
    <t>Source: Central Bank of West African States</t>
  </si>
  <si>
    <t>n.d.</t>
  </si>
  <si>
    <t>Guinée–Bissau</t>
  </si>
  <si>
    <t>Guinea–Bissau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</si>
</sst>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4" fillId="0" borderId="0" xfId="1" applyNumberFormat="1" applyFont="1" applyFill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/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/>
    </xf>
    <xf numFmtId="164" fontId="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165" fontId="1" fillId="0" borderId="0" xfId="0" applyNumberFormat="1" applyFont="1" applyAlignment="1">
      <alignment horizontal="right" wrapText="1"/>
    </xf>
    <xf numFmtId="166" fontId="1" fillId="0" borderId="0" xfId="1" applyNumberFormat="1" applyFont="1" applyAlignment="1">
      <alignment horizontal="right"/>
    </xf>
    <xf numFmtId="165" fontId="5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/>
    <xf numFmtId="166" fontId="1" fillId="0" borderId="0" xfId="0" applyNumberFormat="1" applyFont="1" applyFill="1" applyBorder="1" applyAlignment="1">
      <alignment horizontal="right" vertical="center"/>
    </xf>
    <xf numFmtId="166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165" fontId="5" fillId="0" borderId="0" xfId="0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32"/>
  <sheetViews>
    <sheetView tabSelected="1" zoomScaleNormal="100" workbookViewId="0">
      <selection activeCell="H21" sqref="H21"/>
    </sheetView>
  </sheetViews>
  <sheetFormatPr baseColWidth="10" defaultColWidth="11.42578125" defaultRowHeight="12.75" x14ac:dyDescent="0.2"/>
  <cols>
    <col min="1" max="1" width="11.42578125" style="6"/>
    <col min="2" max="2" width="20.7109375" style="6" customWidth="1"/>
    <col min="3" max="14" width="8.7109375" style="4" customWidth="1"/>
    <col min="15" max="15" width="8.7109375" style="8" customWidth="1"/>
    <col min="16" max="26" width="8.7109375" style="6" customWidth="1"/>
    <col min="27" max="16384" width="11.42578125" style="6"/>
  </cols>
  <sheetData>
    <row r="1" spans="2:35" ht="18" customHeight="1" x14ac:dyDescent="0.25">
      <c r="B1" s="16" t="s">
        <v>6</v>
      </c>
      <c r="C1" s="17"/>
      <c r="D1" s="17"/>
      <c r="E1" s="17"/>
      <c r="F1" s="17"/>
      <c r="G1" s="17"/>
      <c r="H1" s="5"/>
      <c r="I1" s="5"/>
      <c r="J1" s="5"/>
      <c r="K1" s="5"/>
      <c r="L1" s="5"/>
      <c r="M1" s="5"/>
      <c r="N1" s="5"/>
      <c r="O1" s="13"/>
      <c r="P1" s="13"/>
      <c r="Q1" s="13"/>
      <c r="R1" s="13"/>
      <c r="S1" s="13"/>
      <c r="T1" s="13"/>
    </row>
    <row r="2" spans="2:35" ht="18" customHeight="1" x14ac:dyDescent="0.2">
      <c r="B2" s="18" t="s">
        <v>8</v>
      </c>
      <c r="C2" s="17"/>
      <c r="D2" s="17"/>
      <c r="E2" s="17"/>
      <c r="F2" s="17"/>
      <c r="G2" s="17"/>
      <c r="H2" s="8"/>
      <c r="I2" s="8"/>
      <c r="J2" s="8"/>
      <c r="K2" s="8"/>
      <c r="L2" s="8"/>
      <c r="M2" s="8"/>
      <c r="N2" s="8"/>
      <c r="O2" s="14"/>
      <c r="P2" s="14"/>
      <c r="Q2" s="14"/>
      <c r="R2" s="14"/>
      <c r="S2" s="14"/>
      <c r="T2" s="14"/>
    </row>
    <row r="3" spans="2:35" s="3" customFormat="1" ht="37.5" customHeight="1" x14ac:dyDescent="0.2">
      <c r="B3" s="1"/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2">
        <v>2003</v>
      </c>
      <c r="P3" s="2">
        <v>2004</v>
      </c>
      <c r="Q3" s="2">
        <v>2005</v>
      </c>
      <c r="R3" s="2">
        <v>2006</v>
      </c>
      <c r="S3" s="2">
        <v>2007</v>
      </c>
      <c r="T3" s="2">
        <v>2008</v>
      </c>
      <c r="U3" s="2">
        <v>2009</v>
      </c>
      <c r="V3" s="2">
        <v>2010</v>
      </c>
      <c r="W3" s="2">
        <v>2011</v>
      </c>
      <c r="X3" s="2">
        <v>2012</v>
      </c>
      <c r="Y3" s="2">
        <v>2013</v>
      </c>
      <c r="Z3" s="2">
        <v>2014</v>
      </c>
      <c r="AA3" s="3">
        <v>2015</v>
      </c>
      <c r="AB3" s="3"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  <c r="AI3" s="3">
        <v>2023</v>
      </c>
    </row>
    <row r="4" spans="2:35" s="7" customFormat="1" x14ac:dyDescent="0.2">
      <c r="B4" s="3" t="s">
        <v>0</v>
      </c>
      <c r="C4" s="9">
        <v>-5.6</v>
      </c>
      <c r="D4" s="9">
        <v>-3.1</v>
      </c>
      <c r="E4" s="9">
        <v>0.4</v>
      </c>
      <c r="F4" s="9">
        <v>-0.7</v>
      </c>
      <c r="G4" s="9">
        <v>-3.1</v>
      </c>
      <c r="H4" s="9">
        <v>-0.4</v>
      </c>
      <c r="I4" s="9">
        <v>0.3</v>
      </c>
      <c r="J4" s="9">
        <v>2.1</v>
      </c>
      <c r="K4" s="9">
        <v>1.9</v>
      </c>
      <c r="L4" s="9">
        <v>-2.1</v>
      </c>
      <c r="M4" s="9">
        <v>-0.6</v>
      </c>
      <c r="N4" s="9">
        <v>-2.2999999999999998</v>
      </c>
      <c r="O4" s="9">
        <v>-2.6</v>
      </c>
      <c r="P4" s="9">
        <v>-1</v>
      </c>
      <c r="Q4" s="9">
        <v>-2.5</v>
      </c>
      <c r="R4" s="9">
        <v>-0.9</v>
      </c>
      <c r="S4" s="9">
        <v>1.2</v>
      </c>
      <c r="T4" s="9">
        <v>-1.7</v>
      </c>
      <c r="U4" s="9">
        <v>-4.2</v>
      </c>
      <c r="V4" s="9">
        <v>-1.4802133708745571</v>
      </c>
      <c r="W4" s="9">
        <v>-1.3804374461442943</v>
      </c>
      <c r="X4" s="9">
        <v>-0.44160280253590245</v>
      </c>
      <c r="Y4" s="9">
        <v>-2.5727038727353548</v>
      </c>
      <c r="Z4" s="9">
        <v>-1.9363349392786806</v>
      </c>
      <c r="AA4" s="9">
        <v>-5.8523665639341447</v>
      </c>
      <c r="AB4" s="9">
        <v>-4.3659747323635258</v>
      </c>
      <c r="AC4" s="9">
        <v>-4.291004674347751</v>
      </c>
      <c r="AD4" s="26">
        <v>-2.9081592049937304</v>
      </c>
      <c r="AE4" s="26">
        <v>-0.49334416565622596</v>
      </c>
      <c r="AF4" s="26">
        <v>-4.702063923059991</v>
      </c>
      <c r="AG4" s="26">
        <v>-5.7259688494034116</v>
      </c>
      <c r="AH4" s="26">
        <v>-5.4926485684251753</v>
      </c>
      <c r="AI4" s="26">
        <v>-4.1445690847440684</v>
      </c>
    </row>
    <row r="5" spans="2:35" s="7" customFormat="1" x14ac:dyDescent="0.2">
      <c r="B5" s="3" t="s">
        <v>1</v>
      </c>
      <c r="C5" s="9">
        <v>-2.2830489750828526</v>
      </c>
      <c r="D5" s="9">
        <v>-2.9719853836784407</v>
      </c>
      <c r="E5" s="9">
        <v>-3.3668341708542715</v>
      </c>
      <c r="F5" s="9">
        <v>-3.7108995531377502</v>
      </c>
      <c r="G5" s="9">
        <v>-1.6418545299872394</v>
      </c>
      <c r="H5" s="9">
        <v>-0.60083192112155293</v>
      </c>
      <c r="I5" s="9">
        <v>-3.1902552204176335</v>
      </c>
      <c r="J5" s="9">
        <v>-3.0960174577195851</v>
      </c>
      <c r="K5" s="9">
        <v>-3.5834266517357225</v>
      </c>
      <c r="L5" s="9">
        <v>-3.8360091743119265</v>
      </c>
      <c r="M5" s="9">
        <v>-3.2242632988901647</v>
      </c>
      <c r="N5" s="9">
        <v>-4.7574626865671643</v>
      </c>
      <c r="O5" s="9">
        <v>-2.8822551270884471</v>
      </c>
      <c r="P5" s="9">
        <v>-4.3015931826602447</v>
      </c>
      <c r="Q5" s="9">
        <v>-4.5027421664861853</v>
      </c>
      <c r="R5" s="9">
        <v>-5.1649702202754231</v>
      </c>
      <c r="S5" s="9">
        <v>-6.5549864845639503</v>
      </c>
      <c r="T5" s="9">
        <v>-5.4436029212875301</v>
      </c>
      <c r="U5" s="9">
        <v>-4.7718105482127902</v>
      </c>
      <c r="V5" s="9">
        <v>-4.4248852126766689</v>
      </c>
      <c r="W5" s="9">
        <v>-2.3476757614729808</v>
      </c>
      <c r="X5" s="9">
        <v>-3.0961772648317418</v>
      </c>
      <c r="Y5" s="9">
        <v>-3.576896403819902</v>
      </c>
      <c r="Z5" s="9">
        <v>-1.8547069489323276</v>
      </c>
      <c r="AA5" s="24">
        <v>-1.9091284572180998</v>
      </c>
      <c r="AB5" s="24">
        <v>-2.9712590170187108</v>
      </c>
      <c r="AC5" s="24">
        <v>-6.8413412079169316</v>
      </c>
      <c r="AD5" s="26">
        <v>-4.2450233689217338</v>
      </c>
      <c r="AE5" s="26">
        <v>-2.6868757192236177</v>
      </c>
      <c r="AF5" s="26">
        <v>-5.5350481222151284</v>
      </c>
      <c r="AG5" s="26">
        <v>-7.5885406243057298</v>
      </c>
      <c r="AH5" s="26">
        <v>-10.913106959679535</v>
      </c>
      <c r="AI5" s="26">
        <v>-6.699008316783063</v>
      </c>
    </row>
    <row r="6" spans="2:35" s="7" customFormat="1" x14ac:dyDescent="0.2">
      <c r="B6" s="3" t="s">
        <v>7</v>
      </c>
      <c r="C6" s="10">
        <v>-12.986047768656464</v>
      </c>
      <c r="D6" s="10">
        <v>-10.206963049691794</v>
      </c>
      <c r="E6" s="10">
        <v>-12.007466485660954</v>
      </c>
      <c r="F6" s="10">
        <v>-6.8734587302354822</v>
      </c>
      <c r="G6" s="10">
        <v>-3.6950899212061676</v>
      </c>
      <c r="H6" s="10">
        <v>-2.0292675893886964</v>
      </c>
      <c r="I6" s="10">
        <v>-1.9633003977928911</v>
      </c>
      <c r="J6" s="10">
        <v>-1.7466410748560461</v>
      </c>
      <c r="K6" s="10">
        <v>-2.3933281613653992</v>
      </c>
      <c r="L6" s="10">
        <v>-1.187305373351885</v>
      </c>
      <c r="M6" s="10">
        <v>0.88569794777304789</v>
      </c>
      <c r="N6" s="10">
        <v>-1.4342599642995344</v>
      </c>
      <c r="O6" s="10">
        <v>-2.5975977856543464</v>
      </c>
      <c r="P6" s="10">
        <v>-1.8450816164333312</v>
      </c>
      <c r="Q6" s="10">
        <v>-1.6389622494951066</v>
      </c>
      <c r="R6" s="10">
        <v>-1.4003741711224027</v>
      </c>
      <c r="S6" s="10">
        <v>-0.82842493325988398</v>
      </c>
      <c r="T6" s="10">
        <v>-0.39423325947454757</v>
      </c>
      <c r="U6" s="10">
        <v>0.90251546315953923</v>
      </c>
      <c r="V6" s="10">
        <v>-1.7615033225960874</v>
      </c>
      <c r="W6" s="10">
        <v>-4.0131475369585621</v>
      </c>
      <c r="X6" s="10">
        <v>-3.1</v>
      </c>
      <c r="Y6" s="10">
        <v>-2.2411837237630059</v>
      </c>
      <c r="Z6" s="10">
        <v>-2.1547406342504103</v>
      </c>
      <c r="AA6" s="25">
        <v>-2.042156602250714</v>
      </c>
      <c r="AB6" s="25">
        <v>-2.9500793954726219</v>
      </c>
      <c r="AC6" s="25">
        <v>-3.3328796910564549</v>
      </c>
      <c r="AD6" s="26">
        <v>-2.9449552004994466</v>
      </c>
      <c r="AE6" s="26">
        <v>-2.2202434590935169</v>
      </c>
      <c r="AF6" s="26">
        <v>-5.4187185328829219</v>
      </c>
      <c r="AG6" s="26">
        <v>-4.8601750262511141</v>
      </c>
      <c r="AH6" s="26">
        <v>-6.812245369675324</v>
      </c>
      <c r="AI6" s="26">
        <v>-5.2470218397123505</v>
      </c>
    </row>
    <row r="7" spans="2:35" s="7" customFormat="1" x14ac:dyDescent="0.2">
      <c r="B7" s="3" t="s">
        <v>16</v>
      </c>
      <c r="C7" s="9" t="s">
        <v>15</v>
      </c>
      <c r="D7" s="9" t="s">
        <v>15</v>
      </c>
      <c r="E7" s="9" t="s">
        <v>15</v>
      </c>
      <c r="F7" s="9" t="s">
        <v>15</v>
      </c>
      <c r="G7" s="9" t="s">
        <v>15</v>
      </c>
      <c r="H7" s="9" t="s">
        <v>15</v>
      </c>
      <c r="I7" s="9">
        <v>-17.399999999999999</v>
      </c>
      <c r="J7" s="9">
        <v>-16.3</v>
      </c>
      <c r="K7" s="9">
        <v>-9.6999999999999993</v>
      </c>
      <c r="L7" s="9">
        <v>0.6</v>
      </c>
      <c r="M7" s="9">
        <v>-9.5</v>
      </c>
      <c r="N7" s="9">
        <v>-11.1</v>
      </c>
      <c r="O7" s="9">
        <v>-15.5</v>
      </c>
      <c r="P7" s="9">
        <v>-14</v>
      </c>
      <c r="Q7" s="9">
        <v>-11.7</v>
      </c>
      <c r="R7" s="9">
        <v>-4.4000000000000004</v>
      </c>
      <c r="S7" s="9">
        <v>-2.6</v>
      </c>
      <c r="T7" s="9">
        <v>-4</v>
      </c>
      <c r="U7" s="9">
        <v>3</v>
      </c>
      <c r="V7" s="9">
        <v>0.2</v>
      </c>
      <c r="W7" s="9">
        <v>-0.5</v>
      </c>
      <c r="X7" s="9">
        <v>-2.4</v>
      </c>
      <c r="Y7" s="9">
        <v>-1.7804229279749637</v>
      </c>
      <c r="Z7" s="9">
        <v>-3.0708256648487331</v>
      </c>
      <c r="AA7" s="9">
        <v>-7.5527986999493759</v>
      </c>
      <c r="AB7" s="9">
        <v>-5.4351177534586874</v>
      </c>
      <c r="AC7" s="9">
        <v>-1.3699036721311726</v>
      </c>
      <c r="AD7" s="26">
        <v>-4.5006471958860743</v>
      </c>
      <c r="AE7" s="26">
        <v>-3.4164127006107421</v>
      </c>
      <c r="AF7" s="26">
        <v>-8.990718104657244</v>
      </c>
      <c r="AG7" s="26">
        <v>-7.3055395134756669</v>
      </c>
      <c r="AH7" s="26">
        <v>-6.5542214906644318</v>
      </c>
      <c r="AI7" s="26">
        <v>-6.5563158607393826</v>
      </c>
    </row>
    <row r="8" spans="2:35" s="7" customFormat="1" x14ac:dyDescent="0.2">
      <c r="B8" s="3" t="s">
        <v>2</v>
      </c>
      <c r="C8" s="10">
        <v>-3.9</v>
      </c>
      <c r="D8" s="10">
        <v>-4.4000000000000004</v>
      </c>
      <c r="E8" s="10">
        <v>-4.3</v>
      </c>
      <c r="F8" s="10">
        <v>-4.2</v>
      </c>
      <c r="G8" s="10">
        <v>-3.2</v>
      </c>
      <c r="H8" s="10">
        <v>-0.9</v>
      </c>
      <c r="I8" s="10">
        <v>-2.1</v>
      </c>
      <c r="J8" s="10">
        <v>-2.4</v>
      </c>
      <c r="K8" s="10">
        <v>-3.4</v>
      </c>
      <c r="L8" s="10">
        <v>-3.7</v>
      </c>
      <c r="M8" s="10">
        <v>-5.0999999999999996</v>
      </c>
      <c r="N8" s="10">
        <v>-3.8</v>
      </c>
      <c r="O8" s="10">
        <v>-0.7</v>
      </c>
      <c r="P8" s="10">
        <v>-2.9</v>
      </c>
      <c r="Q8" s="10">
        <v>-3.2</v>
      </c>
      <c r="R8" s="10">
        <v>31.3</v>
      </c>
      <c r="S8" s="10">
        <v>-3.2</v>
      </c>
      <c r="T8" s="10">
        <v>-2.2158045389490901</v>
      </c>
      <c r="U8" s="10">
        <v>-4.226416877318151</v>
      </c>
      <c r="V8" s="10">
        <v>-2.350187816497789</v>
      </c>
      <c r="W8" s="10">
        <v>-3.4552980610977038</v>
      </c>
      <c r="X8" s="10">
        <v>-1.0895310821512416</v>
      </c>
      <c r="Y8" s="10">
        <v>-2.3716378340537143</v>
      </c>
      <c r="Z8" s="10">
        <v>-2.8865455399586586</v>
      </c>
      <c r="AA8" s="9">
        <v>-2.3710291987414216</v>
      </c>
      <c r="AB8" s="9">
        <v>-3.9452861560418939</v>
      </c>
      <c r="AC8" s="9">
        <v>-2.8614002928648263</v>
      </c>
      <c r="AD8" s="26">
        <v>-4.741968916618525</v>
      </c>
      <c r="AE8" s="26">
        <v>-1.6879530154944045</v>
      </c>
      <c r="AF8" s="26">
        <v>-5.529219128364617</v>
      </c>
      <c r="AG8" s="26">
        <v>-5.0271679660871067</v>
      </c>
      <c r="AH8" s="26">
        <v>-5.1517282234582771</v>
      </c>
      <c r="AI8" s="26">
        <v>-3.9005142011306968</v>
      </c>
    </row>
    <row r="9" spans="2:35" s="7" customFormat="1" x14ac:dyDescent="0.2">
      <c r="B9" s="3" t="s">
        <v>3</v>
      </c>
      <c r="C9" s="9">
        <v>-3.6</v>
      </c>
      <c r="D9" s="9">
        <v>-4.4000000000000004</v>
      </c>
      <c r="E9" s="9">
        <v>-3.7</v>
      </c>
      <c r="F9" s="9">
        <v>-7</v>
      </c>
      <c r="G9" s="9">
        <v>-3.5</v>
      </c>
      <c r="H9" s="9">
        <v>0.4</v>
      </c>
      <c r="I9" s="9">
        <v>-3</v>
      </c>
      <c r="J9" s="9">
        <v>-2.8</v>
      </c>
      <c r="K9" s="9">
        <v>-5.2</v>
      </c>
      <c r="L9" s="9">
        <v>-3.8</v>
      </c>
      <c r="M9" s="9">
        <v>-3.6</v>
      </c>
      <c r="N9" s="9">
        <v>-3</v>
      </c>
      <c r="O9" s="9">
        <v>-3.7</v>
      </c>
      <c r="P9" s="9">
        <v>-2.5</v>
      </c>
      <c r="Q9" s="9">
        <v>-2</v>
      </c>
      <c r="R9" s="9">
        <v>-1.9</v>
      </c>
      <c r="S9" s="9">
        <v>-0.9</v>
      </c>
      <c r="T9" s="9">
        <v>1.6</v>
      </c>
      <c r="U9" s="9">
        <v>-5.6</v>
      </c>
      <c r="V9" s="9">
        <v>-2.3796914168696821</v>
      </c>
      <c r="W9" s="9">
        <v>-2.77750223192144</v>
      </c>
      <c r="X9" s="9">
        <v>-1.120144371655436</v>
      </c>
      <c r="Y9" s="9">
        <v>-2.5631720236442534</v>
      </c>
      <c r="Z9" s="9">
        <v>-8.046395608378738</v>
      </c>
      <c r="AA9" s="9">
        <v>-6.7211440727112146</v>
      </c>
      <c r="AB9" s="9">
        <v>-4.4430567444773539</v>
      </c>
      <c r="AC9" s="9">
        <v>-3.7026465688657013</v>
      </c>
      <c r="AD9" s="26">
        <v>-3.0005702764517013</v>
      </c>
      <c r="AE9" s="26">
        <v>-3.5597957306200865</v>
      </c>
      <c r="AF9" s="26">
        <v>-5.3354536610730214</v>
      </c>
      <c r="AG9" s="26">
        <v>-6.1009625882590184</v>
      </c>
      <c r="AH9" s="26">
        <v>-6.7716580282553256</v>
      </c>
      <c r="AI9" s="26">
        <v>-5.369587435636058</v>
      </c>
    </row>
    <row r="10" spans="2:35" s="7" customFormat="1" x14ac:dyDescent="0.2">
      <c r="B10" s="3" t="s">
        <v>4</v>
      </c>
      <c r="C10" s="9">
        <v>2</v>
      </c>
      <c r="D10" s="9">
        <v>-2.7</v>
      </c>
      <c r="E10" s="9">
        <v>-3</v>
      </c>
      <c r="F10" s="9">
        <v>-2</v>
      </c>
      <c r="G10" s="9">
        <v>-0.2</v>
      </c>
      <c r="H10" s="9">
        <v>2.2999999999999998</v>
      </c>
      <c r="I10" s="9">
        <v>0.3</v>
      </c>
      <c r="J10" s="9">
        <v>-0.3</v>
      </c>
      <c r="K10" s="9">
        <v>-1.4</v>
      </c>
      <c r="L10" s="9">
        <v>-0.2</v>
      </c>
      <c r="M10" s="9">
        <v>-2.1</v>
      </c>
      <c r="N10" s="9">
        <v>-0.1</v>
      </c>
      <c r="O10" s="9">
        <v>-2</v>
      </c>
      <c r="P10" s="9">
        <v>-3.4</v>
      </c>
      <c r="Q10" s="9">
        <v>-3</v>
      </c>
      <c r="R10" s="9">
        <v>-5.7</v>
      </c>
      <c r="S10" s="9">
        <v>-4.5999999999999996</v>
      </c>
      <c r="T10" s="9">
        <v>-4.5999999999999996</v>
      </c>
      <c r="U10" s="9">
        <v>-5.0303512787342024</v>
      </c>
      <c r="V10" s="9">
        <v>-5.4048798563175788</v>
      </c>
      <c r="W10" s="9">
        <v>-6.7156573339716239</v>
      </c>
      <c r="X10" s="9">
        <v>-5.7917733154286015</v>
      </c>
      <c r="Y10" s="9">
        <v>-5.4682205209637926</v>
      </c>
      <c r="Z10" s="9">
        <v>-3.9605059376233709</v>
      </c>
      <c r="AA10" s="9">
        <v>-3.6672827203303933</v>
      </c>
      <c r="AB10" s="9">
        <v>-3.2723305625603256</v>
      </c>
      <c r="AC10" s="9">
        <v>-2.9709229477546502</v>
      </c>
      <c r="AD10" s="26">
        <v>-3.6994941795745784</v>
      </c>
      <c r="AE10" s="26">
        <v>-3.9175480116584267</v>
      </c>
      <c r="AF10" s="26">
        <v>-6.396155096447635</v>
      </c>
      <c r="AG10" s="26">
        <v>-6.2859086545357519</v>
      </c>
      <c r="AH10" s="26">
        <v>-6.1185571001672958</v>
      </c>
      <c r="AI10" s="26">
        <v>-4.8916009817381561</v>
      </c>
    </row>
    <row r="11" spans="2:35" s="7" customFormat="1" x14ac:dyDescent="0.2">
      <c r="B11" s="3" t="s">
        <v>5</v>
      </c>
      <c r="C11" s="9">
        <v>-6</v>
      </c>
      <c r="D11" s="9">
        <v>-4.3</v>
      </c>
      <c r="E11" s="9">
        <v>-15</v>
      </c>
      <c r="F11" s="9">
        <v>-10.9</v>
      </c>
      <c r="G11" s="9">
        <v>-6.4</v>
      </c>
      <c r="H11" s="9">
        <v>-3.2</v>
      </c>
      <c r="I11" s="9">
        <v>-1.9</v>
      </c>
      <c r="J11" s="9">
        <v>-5.7</v>
      </c>
      <c r="K11" s="9">
        <v>-3.1</v>
      </c>
      <c r="L11" s="9">
        <v>-4.5999999999999996</v>
      </c>
      <c r="M11" s="9">
        <v>-2.1</v>
      </c>
      <c r="N11" s="9">
        <v>-0.7</v>
      </c>
      <c r="O11" s="9">
        <v>2.4</v>
      </c>
      <c r="P11" s="9">
        <v>1.3</v>
      </c>
      <c r="Q11" s="9">
        <v>-2.9</v>
      </c>
      <c r="R11" s="9">
        <v>-2.8</v>
      </c>
      <c r="S11" s="9">
        <v>-0.7</v>
      </c>
      <c r="T11" s="9">
        <v>-0.2</v>
      </c>
      <c r="U11" s="9">
        <v>-0.6</v>
      </c>
      <c r="V11" s="9">
        <v>0.27697925248603611</v>
      </c>
      <c r="W11" s="9">
        <v>-1.0766727641687677</v>
      </c>
      <c r="X11" s="9">
        <v>-5.8459582358512865</v>
      </c>
      <c r="Y11" s="9">
        <v>-4.4397322558601218</v>
      </c>
      <c r="Z11" s="9">
        <v>-3.3068277531540873</v>
      </c>
      <c r="AA11" s="9">
        <v>-6.1638539930487779</v>
      </c>
      <c r="AB11" s="9">
        <v>-6.4450555134382501</v>
      </c>
      <c r="AC11" s="9">
        <v>-0.27589555451961301</v>
      </c>
      <c r="AD11" s="26">
        <v>-0.77404513715424628</v>
      </c>
      <c r="AE11" s="26">
        <v>1.6597214645675122</v>
      </c>
      <c r="AF11" s="26">
        <v>-7.219149144555244</v>
      </c>
      <c r="AG11" s="26">
        <v>-4.6584219457959524</v>
      </c>
      <c r="AH11" s="26">
        <v>-8.289188173237509</v>
      </c>
      <c r="AI11" s="26">
        <v>-6.6600668564280738</v>
      </c>
    </row>
    <row r="13" spans="2:35" x14ac:dyDescent="0.2">
      <c r="B13" s="15" t="s">
        <v>9</v>
      </c>
    </row>
    <row r="14" spans="2:35" x14ac:dyDescent="0.2">
      <c r="C14" s="11"/>
      <c r="D14" s="11"/>
      <c r="E14" s="11"/>
      <c r="F14" s="11"/>
      <c r="G14" s="11"/>
      <c r="H14" s="11"/>
      <c r="I14" s="11"/>
      <c r="J14" s="11"/>
      <c r="K14" s="11"/>
      <c r="Y14" s="32"/>
      <c r="Z14" s="32"/>
      <c r="AA14" s="32"/>
      <c r="AB14" s="32"/>
      <c r="AC14" s="32"/>
      <c r="AE14" s="27"/>
      <c r="AF14" s="27"/>
      <c r="AG14" s="27"/>
      <c r="AH14" s="27"/>
      <c r="AI14" s="28"/>
    </row>
    <row r="15" spans="2:35" ht="14.25" x14ac:dyDescent="0.2">
      <c r="B15" s="19"/>
      <c r="C15" s="11"/>
      <c r="D15" s="11"/>
      <c r="E15" s="11"/>
      <c r="F15" s="11"/>
      <c r="G15" s="11"/>
      <c r="H15" s="11"/>
      <c r="I15" s="11"/>
      <c r="J15" s="11"/>
      <c r="K15" s="11"/>
      <c r="Y15" s="32"/>
      <c r="Z15" s="32"/>
      <c r="AA15" s="32"/>
      <c r="AB15" s="32"/>
      <c r="AC15" s="32"/>
      <c r="AE15" s="27"/>
      <c r="AF15" s="27"/>
      <c r="AG15" s="27"/>
      <c r="AH15" s="27"/>
      <c r="AI15" s="28"/>
    </row>
    <row r="16" spans="2:35" x14ac:dyDescent="0.2">
      <c r="C16" s="12"/>
      <c r="D16" s="12"/>
      <c r="E16" s="12"/>
      <c r="F16" s="12"/>
      <c r="G16" s="12"/>
      <c r="H16" s="12"/>
      <c r="I16" s="12"/>
      <c r="J16" s="12"/>
      <c r="K16" s="12"/>
      <c r="Y16" s="32"/>
      <c r="Z16" s="32"/>
      <c r="AA16" s="32"/>
      <c r="AB16" s="32"/>
      <c r="AC16" s="32"/>
      <c r="AE16" s="27"/>
      <c r="AF16" s="27"/>
      <c r="AG16" s="27"/>
      <c r="AH16" s="27"/>
      <c r="AI16" s="28"/>
    </row>
    <row r="17" spans="3:35" x14ac:dyDescent="0.2">
      <c r="C17" s="11"/>
      <c r="D17" s="11"/>
      <c r="E17" s="11"/>
      <c r="F17" s="11"/>
      <c r="G17" s="11"/>
      <c r="H17" s="11"/>
      <c r="I17" s="11"/>
      <c r="J17" s="11"/>
      <c r="K17" s="11"/>
      <c r="Y17" s="32"/>
      <c r="Z17" s="32"/>
      <c r="AA17" s="32"/>
      <c r="AB17" s="32"/>
      <c r="AC17" s="32"/>
      <c r="AE17" s="27"/>
      <c r="AF17" s="27"/>
      <c r="AG17" s="27"/>
      <c r="AH17" s="27"/>
      <c r="AI17" s="28"/>
    </row>
    <row r="18" spans="3:35" x14ac:dyDescent="0.2">
      <c r="C18" s="12"/>
      <c r="D18" s="12"/>
      <c r="E18" s="12"/>
      <c r="F18" s="12"/>
      <c r="G18" s="12"/>
      <c r="H18" s="12"/>
      <c r="I18" s="12"/>
      <c r="J18" s="12"/>
      <c r="K18" s="12"/>
      <c r="Y18" s="32"/>
      <c r="Z18" s="32"/>
      <c r="AA18" s="32"/>
      <c r="AB18" s="32"/>
      <c r="AC18" s="32"/>
      <c r="AE18" s="27"/>
      <c r="AF18" s="27"/>
      <c r="AG18" s="27"/>
      <c r="AH18" s="27"/>
      <c r="AI18" s="28"/>
    </row>
    <row r="19" spans="3:35" x14ac:dyDescent="0.2">
      <c r="C19" s="11"/>
      <c r="D19" s="11"/>
      <c r="E19" s="11"/>
      <c r="F19" s="11"/>
      <c r="G19" s="11"/>
      <c r="H19" s="11"/>
      <c r="I19" s="11"/>
      <c r="J19" s="11"/>
      <c r="K19" s="11"/>
      <c r="Y19" s="32"/>
      <c r="Z19" s="32"/>
      <c r="AA19" s="32"/>
      <c r="AB19" s="32"/>
      <c r="AC19" s="32"/>
      <c r="AE19" s="27"/>
      <c r="AF19" s="27"/>
      <c r="AG19" s="27"/>
      <c r="AH19" s="27"/>
      <c r="AI19" s="28"/>
    </row>
    <row r="20" spans="3:35" x14ac:dyDescent="0.2">
      <c r="C20" s="11"/>
      <c r="D20" s="11"/>
      <c r="E20" s="11"/>
      <c r="F20" s="11"/>
      <c r="G20" s="11"/>
      <c r="H20" s="11"/>
      <c r="I20" s="11"/>
      <c r="J20" s="11"/>
      <c r="K20" s="11"/>
      <c r="Y20" s="32"/>
      <c r="Z20" s="32"/>
      <c r="AA20" s="32"/>
      <c r="AB20" s="32"/>
      <c r="AC20" s="32"/>
      <c r="AE20" s="27"/>
      <c r="AF20" s="27"/>
      <c r="AG20" s="27"/>
      <c r="AH20" s="27"/>
      <c r="AI20" s="28"/>
    </row>
    <row r="21" spans="3:35" x14ac:dyDescent="0.2">
      <c r="C21" s="11"/>
      <c r="D21" s="11"/>
      <c r="E21" s="11"/>
      <c r="F21" s="11"/>
      <c r="G21" s="11"/>
      <c r="H21" s="11"/>
      <c r="I21" s="11"/>
      <c r="J21" s="11"/>
      <c r="K21" s="11"/>
      <c r="Y21" s="32"/>
      <c r="Z21" s="32"/>
      <c r="AA21" s="32"/>
      <c r="AB21" s="32"/>
      <c r="AC21" s="32"/>
      <c r="AE21" s="27"/>
      <c r="AF21" s="27"/>
      <c r="AG21" s="27"/>
      <c r="AH21" s="27"/>
      <c r="AI21" s="28"/>
    </row>
    <row r="22" spans="3:35" x14ac:dyDescent="0.2">
      <c r="AE22" s="27"/>
      <c r="AF22" s="27"/>
      <c r="AG22" s="27"/>
      <c r="AH22" s="27"/>
      <c r="AI22" s="28"/>
    </row>
    <row r="24" spans="3:35" x14ac:dyDescent="0.2">
      <c r="AE24" s="29"/>
      <c r="AF24" s="30"/>
      <c r="AG24" s="30"/>
      <c r="AH24" s="30"/>
      <c r="AI24" s="31"/>
    </row>
    <row r="25" spans="3:35" x14ac:dyDescent="0.2">
      <c r="AE25" s="29"/>
      <c r="AF25" s="30"/>
      <c r="AG25" s="30"/>
      <c r="AH25" s="30"/>
      <c r="AI25" s="31"/>
    </row>
    <row r="26" spans="3:35" x14ac:dyDescent="0.2">
      <c r="AE26" s="29"/>
      <c r="AF26" s="30"/>
      <c r="AG26" s="30"/>
      <c r="AH26" s="30"/>
      <c r="AI26" s="31"/>
    </row>
    <row r="27" spans="3:35" x14ac:dyDescent="0.2">
      <c r="AE27" s="29"/>
      <c r="AF27" s="30"/>
      <c r="AG27" s="30"/>
      <c r="AH27" s="30"/>
      <c r="AI27" s="31"/>
    </row>
    <row r="28" spans="3:35" x14ac:dyDescent="0.2">
      <c r="AE28" s="29"/>
      <c r="AF28" s="30"/>
      <c r="AG28" s="30"/>
      <c r="AH28" s="30"/>
      <c r="AI28" s="31"/>
    </row>
    <row r="29" spans="3:35" x14ac:dyDescent="0.2">
      <c r="AE29" s="29"/>
      <c r="AF29" s="30"/>
      <c r="AG29" s="30"/>
      <c r="AH29" s="30"/>
      <c r="AI29" s="31"/>
    </row>
    <row r="30" spans="3:35" x14ac:dyDescent="0.2">
      <c r="AE30" s="29"/>
      <c r="AF30" s="30"/>
      <c r="AG30" s="30"/>
      <c r="AH30" s="30"/>
      <c r="AI30" s="31"/>
    </row>
    <row r="31" spans="3:35" x14ac:dyDescent="0.2">
      <c r="AE31" s="29"/>
      <c r="AF31" s="30"/>
      <c r="AG31" s="30"/>
      <c r="AH31" s="30"/>
      <c r="AI31" s="31"/>
    </row>
    <row r="32" spans="3:35" x14ac:dyDescent="0.2">
      <c r="AE32" s="29"/>
      <c r="AF32" s="30"/>
      <c r="AG32" s="30"/>
      <c r="AH32" s="30"/>
      <c r="AI32" s="31"/>
    </row>
  </sheetData>
  <phoneticPr fontId="0" type="noConversion"/>
  <printOptions horizontalCentered="1"/>
  <pageMargins left="0.78740157480314965" right="0.78740157480314965" top="0.9" bottom="0.98425196850393704" header="0.23622047244094491" footer="0.51181102362204722"/>
  <pageSetup paperSize="9" scale="82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"/>
  <sheetViews>
    <sheetView zoomScaleNormal="100" workbookViewId="0">
      <selection activeCell="AE18" sqref="AE18"/>
    </sheetView>
  </sheetViews>
  <sheetFormatPr baseColWidth="10" defaultColWidth="11.42578125" defaultRowHeight="12.75" x14ac:dyDescent="0.2"/>
  <cols>
    <col min="1" max="1" width="20.7109375" style="6" customWidth="1"/>
    <col min="2" max="13" width="8.7109375" style="4" customWidth="1"/>
    <col min="14" max="14" width="8.7109375" style="8" customWidth="1"/>
    <col min="15" max="25" width="8.7109375" style="6" customWidth="1"/>
    <col min="26" max="16384" width="11.42578125" style="6"/>
  </cols>
  <sheetData>
    <row r="1" spans="1:34" ht="18" customHeight="1" x14ac:dyDescent="0.25">
      <c r="A1" s="16" t="s">
        <v>10</v>
      </c>
      <c r="B1" s="17"/>
      <c r="C1" s="17"/>
      <c r="D1" s="17"/>
      <c r="E1" s="17"/>
      <c r="F1" s="17"/>
      <c r="G1" s="5"/>
      <c r="H1" s="5"/>
      <c r="I1" s="5"/>
      <c r="J1" s="5"/>
      <c r="K1" s="5"/>
      <c r="L1" s="5"/>
      <c r="M1" s="5"/>
      <c r="N1" s="13"/>
      <c r="O1" s="13"/>
      <c r="P1" s="13"/>
      <c r="Q1" s="13"/>
      <c r="R1" s="13"/>
      <c r="S1" s="13"/>
    </row>
    <row r="2" spans="1:34" ht="18" customHeight="1" x14ac:dyDescent="0.2">
      <c r="A2" s="20" t="s">
        <v>11</v>
      </c>
      <c r="B2" s="17"/>
      <c r="C2" s="17"/>
      <c r="D2" s="17"/>
      <c r="E2" s="17"/>
      <c r="F2" s="17"/>
      <c r="G2" s="8"/>
      <c r="H2" s="8"/>
      <c r="I2" s="8"/>
      <c r="J2" s="8"/>
      <c r="K2" s="8"/>
      <c r="L2" s="8"/>
      <c r="M2" s="8"/>
      <c r="N2" s="14"/>
      <c r="O2" s="14"/>
      <c r="P2" s="14"/>
      <c r="Q2" s="14"/>
      <c r="R2" s="14"/>
      <c r="S2" s="14"/>
    </row>
    <row r="3" spans="1:34" s="3" customFormat="1" ht="37.5" customHeight="1" x14ac:dyDescent="0.2">
      <c r="A3" s="1"/>
      <c r="B3" s="2">
        <f>'Solde-budget-base-engPIB'!C3</f>
        <v>1991</v>
      </c>
      <c r="C3" s="2">
        <f>'Solde-budget-base-engPIB'!D3</f>
        <v>1992</v>
      </c>
      <c r="D3" s="2">
        <f>'Solde-budget-base-engPIB'!E3</f>
        <v>1993</v>
      </c>
      <c r="E3" s="2">
        <f>'Solde-budget-base-engPIB'!F3</f>
        <v>1994</v>
      </c>
      <c r="F3" s="2">
        <f>'Solde-budget-base-engPIB'!G3</f>
        <v>1995</v>
      </c>
      <c r="G3" s="2">
        <f>'Solde-budget-base-engPIB'!H3</f>
        <v>1996</v>
      </c>
      <c r="H3" s="2">
        <f>'Solde-budget-base-engPIB'!I3</f>
        <v>1997</v>
      </c>
      <c r="I3" s="2">
        <f>'Solde-budget-base-engPIB'!J3</f>
        <v>1998</v>
      </c>
      <c r="J3" s="2">
        <f>'Solde-budget-base-engPIB'!K3</f>
        <v>1999</v>
      </c>
      <c r="K3" s="2">
        <f>'Solde-budget-base-engPIB'!L3</f>
        <v>2000</v>
      </c>
      <c r="L3" s="2">
        <f>'Solde-budget-base-engPIB'!M3</f>
        <v>2001</v>
      </c>
      <c r="M3" s="2">
        <f>'Solde-budget-base-engPIB'!N3</f>
        <v>2002</v>
      </c>
      <c r="N3" s="2">
        <f>'Solde-budget-base-engPIB'!O3</f>
        <v>2003</v>
      </c>
      <c r="O3" s="2">
        <f>'Solde-budget-base-engPIB'!P3</f>
        <v>2004</v>
      </c>
      <c r="P3" s="2">
        <f>'Solde-budget-base-engPIB'!Q3</f>
        <v>2005</v>
      </c>
      <c r="Q3" s="2">
        <f>'Solde-budget-base-engPIB'!R3</f>
        <v>2006</v>
      </c>
      <c r="R3" s="2">
        <f>'Solde-budget-base-engPIB'!S3</f>
        <v>2007</v>
      </c>
      <c r="S3" s="2">
        <f>'Solde-budget-base-engPIB'!T3</f>
        <v>2008</v>
      </c>
      <c r="T3" s="2">
        <f>'Solde-budget-base-engPIB'!U3</f>
        <v>2009</v>
      </c>
      <c r="U3" s="2">
        <f>'Solde-budget-base-engPIB'!V3</f>
        <v>2010</v>
      </c>
      <c r="V3" s="2">
        <f>'Solde-budget-base-engPIB'!W3</f>
        <v>2011</v>
      </c>
      <c r="W3" s="2">
        <f>'Solde-budget-base-engPIB'!X3</f>
        <v>2012</v>
      </c>
      <c r="X3" s="2">
        <f>'Solde-budget-base-engPIB'!Y3</f>
        <v>2013</v>
      </c>
      <c r="Y3" s="2">
        <f>'Solde-budget-base-engPIB'!Z3</f>
        <v>2014</v>
      </c>
      <c r="Z3" s="2">
        <f>'Solde-budget-base-engPIB'!AA3</f>
        <v>2015</v>
      </c>
      <c r="AA3" s="2">
        <f>'Solde-budget-base-engPIB'!AB3</f>
        <v>2016</v>
      </c>
      <c r="AB3" s="2">
        <f>'Solde-budget-base-engPIB'!AC3</f>
        <v>2017</v>
      </c>
      <c r="AC3" s="2">
        <f>'Solde-budget-base-engPIB'!AD3</f>
        <v>2018</v>
      </c>
      <c r="AD3" s="2">
        <f>'Solde-budget-base-engPIB'!AE3</f>
        <v>2019</v>
      </c>
      <c r="AE3" s="3">
        <v>2020</v>
      </c>
      <c r="AF3" s="3">
        <v>2021</v>
      </c>
      <c r="AG3" s="3">
        <v>2022</v>
      </c>
      <c r="AH3" s="3">
        <v>2023</v>
      </c>
    </row>
    <row r="4" spans="1:34" s="7" customFormat="1" x14ac:dyDescent="0.2">
      <c r="A4" s="21" t="s">
        <v>12</v>
      </c>
      <c r="B4" s="9">
        <f>IF("n.d."='Solde-budget-base-engPIB'!C4,"na",'Solde-budget-base-engPIB'!C4)</f>
        <v>-5.6</v>
      </c>
      <c r="C4" s="9">
        <f>IF("n.d."='Solde-budget-base-engPIB'!D4,"na",'Solde-budget-base-engPIB'!D4)</f>
        <v>-3.1</v>
      </c>
      <c r="D4" s="9">
        <f>IF("n.d."='Solde-budget-base-engPIB'!E4,"na",'Solde-budget-base-engPIB'!E4)</f>
        <v>0.4</v>
      </c>
      <c r="E4" s="9">
        <f>IF("n.d."='Solde-budget-base-engPIB'!F4,"na",'Solde-budget-base-engPIB'!F4)</f>
        <v>-0.7</v>
      </c>
      <c r="F4" s="9">
        <f>IF("n.d."='Solde-budget-base-engPIB'!G4,"na",'Solde-budget-base-engPIB'!G4)</f>
        <v>-3.1</v>
      </c>
      <c r="G4" s="9">
        <f>IF("n.d."='Solde-budget-base-engPIB'!H4,"na",'Solde-budget-base-engPIB'!H4)</f>
        <v>-0.4</v>
      </c>
      <c r="H4" s="9">
        <f>IF("n.d."='Solde-budget-base-engPIB'!I4,"na",'Solde-budget-base-engPIB'!I4)</f>
        <v>0.3</v>
      </c>
      <c r="I4" s="9">
        <f>IF("n.d."='Solde-budget-base-engPIB'!J4,"na",'Solde-budget-base-engPIB'!J4)</f>
        <v>2.1</v>
      </c>
      <c r="J4" s="9">
        <f>IF("n.d."='Solde-budget-base-engPIB'!K4,"na",'Solde-budget-base-engPIB'!K4)</f>
        <v>1.9</v>
      </c>
      <c r="K4" s="9">
        <f>IF("n.d."='Solde-budget-base-engPIB'!L4,"na",'Solde-budget-base-engPIB'!L4)</f>
        <v>-2.1</v>
      </c>
      <c r="L4" s="9">
        <f>IF("n.d."='Solde-budget-base-engPIB'!M4,"na",'Solde-budget-base-engPIB'!M4)</f>
        <v>-0.6</v>
      </c>
      <c r="M4" s="9">
        <f>IF("n.d."='Solde-budget-base-engPIB'!N4,"na",'Solde-budget-base-engPIB'!N4)</f>
        <v>-2.2999999999999998</v>
      </c>
      <c r="N4" s="9">
        <f>IF("n.d."='Solde-budget-base-engPIB'!O4,"na",'Solde-budget-base-engPIB'!O4)</f>
        <v>-2.6</v>
      </c>
      <c r="O4" s="9">
        <f>IF("n.d."='Solde-budget-base-engPIB'!P4,"na",'Solde-budget-base-engPIB'!P4)</f>
        <v>-1</v>
      </c>
      <c r="P4" s="9">
        <f>IF("n.d."='Solde-budget-base-engPIB'!Q4,"na",'Solde-budget-base-engPIB'!Q4)</f>
        <v>-2.5</v>
      </c>
      <c r="Q4" s="9">
        <f>IF("n.d."='Solde-budget-base-engPIB'!R4,"na",'Solde-budget-base-engPIB'!R4)</f>
        <v>-0.9</v>
      </c>
      <c r="R4" s="9">
        <f>IF("n.d."='Solde-budget-base-engPIB'!S4,"na",'Solde-budget-base-engPIB'!S4)</f>
        <v>1.2</v>
      </c>
      <c r="S4" s="9">
        <f>IF("n.d."='Solde-budget-base-engPIB'!T4,"na",'Solde-budget-base-engPIB'!T4)</f>
        <v>-1.7</v>
      </c>
      <c r="T4" s="9">
        <f>IF("n.d."='Solde-budget-base-engPIB'!U4,"na",'Solde-budget-base-engPIB'!U4)</f>
        <v>-4.2</v>
      </c>
      <c r="U4" s="9">
        <f>IF("n.d."='Solde-budget-base-engPIB'!V4,"na",'Solde-budget-base-engPIB'!V4)</f>
        <v>-1.4802133708745571</v>
      </c>
      <c r="V4" s="9">
        <f>IF("n.d."='Solde-budget-base-engPIB'!W4,"na",'Solde-budget-base-engPIB'!W4)</f>
        <v>-1.3804374461442943</v>
      </c>
      <c r="W4" s="9">
        <f>IF("n.d."='Solde-budget-base-engPIB'!X4,"na",'Solde-budget-base-engPIB'!X4)</f>
        <v>-0.44160280253590245</v>
      </c>
      <c r="X4" s="9">
        <f>IF("n.d."='Solde-budget-base-engPIB'!Y4,"na",'Solde-budget-base-engPIB'!Y4)</f>
        <v>-2.5727038727353548</v>
      </c>
      <c r="Y4" s="9">
        <f>IF("n.d."='Solde-budget-base-engPIB'!Z4,"na",'Solde-budget-base-engPIB'!Z4)</f>
        <v>-1.9363349392786806</v>
      </c>
      <c r="Z4" s="9">
        <f>IF("n.d."='Solde-budget-base-engPIB'!AA4,"na",'Solde-budget-base-engPIB'!AA4)</f>
        <v>-5.8523665639341447</v>
      </c>
      <c r="AA4" s="9">
        <f>IF("n.d."='Solde-budget-base-engPIB'!AB4,"na",'Solde-budget-base-engPIB'!AB4)</f>
        <v>-4.3659747323635258</v>
      </c>
      <c r="AB4" s="9">
        <f>IF("n.d."='Solde-budget-base-engPIB'!AC4,"na",'Solde-budget-base-engPIB'!AC4)</f>
        <v>-4.291004674347751</v>
      </c>
      <c r="AC4" s="9">
        <f>IF("n.d."='Solde-budget-base-engPIB'!AD4,"na",'Solde-budget-base-engPIB'!AD4)</f>
        <v>-2.9081592049937304</v>
      </c>
      <c r="AD4" s="9">
        <f>IF("n.d."='Solde-budget-base-engPIB'!AE4,"na",'Solde-budget-base-engPIB'!AE4)</f>
        <v>-0.49334416565622596</v>
      </c>
      <c r="AE4" s="9">
        <f>IF("n.d."='Solde-budget-base-engPIB'!AF4,"na",'Solde-budget-base-engPIB'!AF4)</f>
        <v>-4.702063923059991</v>
      </c>
      <c r="AF4" s="9">
        <f>IF("n.d."='Solde-budget-base-engPIB'!AG4,"na",'Solde-budget-base-engPIB'!AG4)</f>
        <v>-5.7259688494034116</v>
      </c>
      <c r="AG4" s="9">
        <f>IF("n.d."='Solde-budget-base-engPIB'!AH4,"na",'Solde-budget-base-engPIB'!AH4)</f>
        <v>-5.4926485684251753</v>
      </c>
      <c r="AH4" s="9">
        <f>IF("n.d."='Solde-budget-base-engPIB'!AI4,"na",'Solde-budget-base-engPIB'!AI4)</f>
        <v>-4.1445690847440684</v>
      </c>
    </row>
    <row r="5" spans="1:34" s="7" customFormat="1" x14ac:dyDescent="0.2">
      <c r="A5" s="21" t="s">
        <v>1</v>
      </c>
      <c r="B5" s="9">
        <f>IF("n.d."='Solde-budget-base-engPIB'!C5,"na",'Solde-budget-base-engPIB'!C5)</f>
        <v>-2.2830489750828526</v>
      </c>
      <c r="C5" s="9">
        <f>IF("n.d."='Solde-budget-base-engPIB'!D5,"na",'Solde-budget-base-engPIB'!D5)</f>
        <v>-2.9719853836784407</v>
      </c>
      <c r="D5" s="9">
        <f>IF("n.d."='Solde-budget-base-engPIB'!E5,"na",'Solde-budget-base-engPIB'!E5)</f>
        <v>-3.3668341708542715</v>
      </c>
      <c r="E5" s="9">
        <f>IF("n.d."='Solde-budget-base-engPIB'!F5,"na",'Solde-budget-base-engPIB'!F5)</f>
        <v>-3.7108995531377502</v>
      </c>
      <c r="F5" s="9">
        <f>IF("n.d."='Solde-budget-base-engPIB'!G5,"na",'Solde-budget-base-engPIB'!G5)</f>
        <v>-1.6418545299872394</v>
      </c>
      <c r="G5" s="9">
        <f>IF("n.d."='Solde-budget-base-engPIB'!H5,"na",'Solde-budget-base-engPIB'!H5)</f>
        <v>-0.60083192112155293</v>
      </c>
      <c r="H5" s="9">
        <f>IF("n.d."='Solde-budget-base-engPIB'!I5,"na",'Solde-budget-base-engPIB'!I5)</f>
        <v>-3.1902552204176335</v>
      </c>
      <c r="I5" s="9">
        <f>IF("n.d."='Solde-budget-base-engPIB'!J5,"na",'Solde-budget-base-engPIB'!J5)</f>
        <v>-3.0960174577195851</v>
      </c>
      <c r="J5" s="9">
        <f>IF("n.d."='Solde-budget-base-engPIB'!K5,"na",'Solde-budget-base-engPIB'!K5)</f>
        <v>-3.5834266517357225</v>
      </c>
      <c r="K5" s="9">
        <f>IF("n.d."='Solde-budget-base-engPIB'!L5,"na",'Solde-budget-base-engPIB'!L5)</f>
        <v>-3.8360091743119265</v>
      </c>
      <c r="L5" s="9">
        <f>IF("n.d."='Solde-budget-base-engPIB'!M5,"na",'Solde-budget-base-engPIB'!M5)</f>
        <v>-3.2242632988901647</v>
      </c>
      <c r="M5" s="9">
        <f>IF("n.d."='Solde-budget-base-engPIB'!N5,"na",'Solde-budget-base-engPIB'!N5)</f>
        <v>-4.7574626865671643</v>
      </c>
      <c r="N5" s="9">
        <f>IF("n.d."='Solde-budget-base-engPIB'!O5,"na",'Solde-budget-base-engPIB'!O5)</f>
        <v>-2.8822551270884471</v>
      </c>
      <c r="O5" s="9">
        <f>IF("n.d."='Solde-budget-base-engPIB'!P5,"na",'Solde-budget-base-engPIB'!P5)</f>
        <v>-4.3015931826602447</v>
      </c>
      <c r="P5" s="9">
        <f>IF("n.d."='Solde-budget-base-engPIB'!Q5,"na",'Solde-budget-base-engPIB'!Q5)</f>
        <v>-4.5027421664861853</v>
      </c>
      <c r="Q5" s="9">
        <f>IF("n.d."='Solde-budget-base-engPIB'!R5,"na",'Solde-budget-base-engPIB'!R5)</f>
        <v>-5.1649702202754231</v>
      </c>
      <c r="R5" s="9">
        <f>IF("n.d."='Solde-budget-base-engPIB'!S5,"na",'Solde-budget-base-engPIB'!S5)</f>
        <v>-6.5549864845639503</v>
      </c>
      <c r="S5" s="9">
        <f>IF("n.d."='Solde-budget-base-engPIB'!T5,"na",'Solde-budget-base-engPIB'!T5)</f>
        <v>-5.4436029212875301</v>
      </c>
      <c r="T5" s="9">
        <f>IF("n.d."='Solde-budget-base-engPIB'!U5,"na",'Solde-budget-base-engPIB'!U5)</f>
        <v>-4.7718105482127902</v>
      </c>
      <c r="U5" s="9">
        <f>IF("n.d."='Solde-budget-base-engPIB'!V5,"na",'Solde-budget-base-engPIB'!V5)</f>
        <v>-4.4248852126766689</v>
      </c>
      <c r="V5" s="9">
        <f>IF("n.d."='Solde-budget-base-engPIB'!W5,"na",'Solde-budget-base-engPIB'!W5)</f>
        <v>-2.3476757614729808</v>
      </c>
      <c r="W5" s="9">
        <f>IF("n.d."='Solde-budget-base-engPIB'!X5,"na",'Solde-budget-base-engPIB'!X5)</f>
        <v>-3.0961772648317418</v>
      </c>
      <c r="X5" s="9">
        <f>IF("n.d."='Solde-budget-base-engPIB'!Y5,"na",'Solde-budget-base-engPIB'!Y5)</f>
        <v>-3.576896403819902</v>
      </c>
      <c r="Y5" s="9">
        <f>IF("n.d."='Solde-budget-base-engPIB'!Z5,"na",'Solde-budget-base-engPIB'!Z5)</f>
        <v>-1.8547069489323276</v>
      </c>
      <c r="Z5" s="9">
        <f>IF("n.d."='Solde-budget-base-engPIB'!AA5,"na",'Solde-budget-base-engPIB'!AA5)</f>
        <v>-1.9091284572180998</v>
      </c>
      <c r="AA5" s="9">
        <f>IF("n.d."='Solde-budget-base-engPIB'!AB5,"na",'Solde-budget-base-engPIB'!AB5)</f>
        <v>-2.9712590170187108</v>
      </c>
      <c r="AB5" s="9">
        <f>IF("n.d."='Solde-budget-base-engPIB'!AC5,"na",'Solde-budget-base-engPIB'!AC5)</f>
        <v>-6.8413412079169316</v>
      </c>
      <c r="AC5" s="9">
        <f>IF("n.d."='Solde-budget-base-engPIB'!AD5,"na",'Solde-budget-base-engPIB'!AD5)</f>
        <v>-4.2450233689217338</v>
      </c>
      <c r="AD5" s="9">
        <f>IF("n.d."='Solde-budget-base-engPIB'!AE5,"na",'Solde-budget-base-engPIB'!AE5)</f>
        <v>-2.6868757192236177</v>
      </c>
      <c r="AE5" s="9">
        <f>IF("n.d."='Solde-budget-base-engPIB'!AF5,"na",'Solde-budget-base-engPIB'!AF5)</f>
        <v>-5.5350481222151284</v>
      </c>
      <c r="AF5" s="9">
        <f>IF("n.d."='Solde-budget-base-engPIB'!AG5,"na",'Solde-budget-base-engPIB'!AG5)</f>
        <v>-7.5885406243057298</v>
      </c>
      <c r="AG5" s="9">
        <f>IF("n.d."='Solde-budget-base-engPIB'!AH5,"na",'Solde-budget-base-engPIB'!AH5)</f>
        <v>-10.913106959679535</v>
      </c>
      <c r="AH5" s="9">
        <f>IF("n.d."='Solde-budget-base-engPIB'!AI5,"na",'Solde-budget-base-engPIB'!AI5)</f>
        <v>-6.699008316783063</v>
      </c>
    </row>
    <row r="6" spans="1:34" s="7" customFormat="1" x14ac:dyDescent="0.2">
      <c r="A6" s="21" t="s">
        <v>7</v>
      </c>
      <c r="B6" s="9">
        <f>IF("n.d."='Solde-budget-base-engPIB'!C6,"na",'Solde-budget-base-engPIB'!C6)</f>
        <v>-12.986047768656464</v>
      </c>
      <c r="C6" s="9">
        <f>IF("n.d."='Solde-budget-base-engPIB'!D6,"na",'Solde-budget-base-engPIB'!D6)</f>
        <v>-10.206963049691794</v>
      </c>
      <c r="D6" s="9">
        <f>IF("n.d."='Solde-budget-base-engPIB'!E6,"na",'Solde-budget-base-engPIB'!E6)</f>
        <v>-12.007466485660954</v>
      </c>
      <c r="E6" s="9">
        <f>IF("n.d."='Solde-budget-base-engPIB'!F6,"na",'Solde-budget-base-engPIB'!F6)</f>
        <v>-6.8734587302354822</v>
      </c>
      <c r="F6" s="9">
        <f>IF("n.d."='Solde-budget-base-engPIB'!G6,"na",'Solde-budget-base-engPIB'!G6)</f>
        <v>-3.6950899212061676</v>
      </c>
      <c r="G6" s="9">
        <f>IF("n.d."='Solde-budget-base-engPIB'!H6,"na",'Solde-budget-base-engPIB'!H6)</f>
        <v>-2.0292675893886964</v>
      </c>
      <c r="H6" s="9">
        <f>IF("n.d."='Solde-budget-base-engPIB'!I6,"na",'Solde-budget-base-engPIB'!I6)</f>
        <v>-1.9633003977928911</v>
      </c>
      <c r="I6" s="9">
        <f>IF("n.d."='Solde-budget-base-engPIB'!J6,"na",'Solde-budget-base-engPIB'!J6)</f>
        <v>-1.7466410748560461</v>
      </c>
      <c r="J6" s="9">
        <f>IF("n.d."='Solde-budget-base-engPIB'!K6,"na",'Solde-budget-base-engPIB'!K6)</f>
        <v>-2.3933281613653992</v>
      </c>
      <c r="K6" s="9">
        <f>IF("n.d."='Solde-budget-base-engPIB'!L6,"na",'Solde-budget-base-engPIB'!L6)</f>
        <v>-1.187305373351885</v>
      </c>
      <c r="L6" s="9">
        <f>IF("n.d."='Solde-budget-base-engPIB'!M6,"na",'Solde-budget-base-engPIB'!M6)</f>
        <v>0.88569794777304789</v>
      </c>
      <c r="M6" s="9">
        <f>IF("n.d."='Solde-budget-base-engPIB'!N6,"na",'Solde-budget-base-engPIB'!N6)</f>
        <v>-1.4342599642995344</v>
      </c>
      <c r="N6" s="9">
        <f>IF("n.d."='Solde-budget-base-engPIB'!O6,"na",'Solde-budget-base-engPIB'!O6)</f>
        <v>-2.5975977856543464</v>
      </c>
      <c r="O6" s="9">
        <f>IF("n.d."='Solde-budget-base-engPIB'!P6,"na",'Solde-budget-base-engPIB'!P6)</f>
        <v>-1.8450816164333312</v>
      </c>
      <c r="P6" s="9">
        <f>IF("n.d."='Solde-budget-base-engPIB'!Q6,"na",'Solde-budget-base-engPIB'!Q6)</f>
        <v>-1.6389622494951066</v>
      </c>
      <c r="Q6" s="9">
        <f>IF("n.d."='Solde-budget-base-engPIB'!R6,"na",'Solde-budget-base-engPIB'!R6)</f>
        <v>-1.4003741711224027</v>
      </c>
      <c r="R6" s="9">
        <f>IF("n.d."='Solde-budget-base-engPIB'!S6,"na",'Solde-budget-base-engPIB'!S6)</f>
        <v>-0.82842493325988398</v>
      </c>
      <c r="S6" s="9">
        <f>IF("n.d."='Solde-budget-base-engPIB'!T6,"na",'Solde-budget-base-engPIB'!T6)</f>
        <v>-0.39423325947454757</v>
      </c>
      <c r="T6" s="9">
        <f>IF("n.d."='Solde-budget-base-engPIB'!U6,"na",'Solde-budget-base-engPIB'!U6)</f>
        <v>0.90251546315953923</v>
      </c>
      <c r="U6" s="9">
        <f>IF("n.d."='Solde-budget-base-engPIB'!V6,"na",'Solde-budget-base-engPIB'!V6)</f>
        <v>-1.7615033225960874</v>
      </c>
      <c r="V6" s="9">
        <f>IF("n.d."='Solde-budget-base-engPIB'!W6,"na",'Solde-budget-base-engPIB'!W6)</f>
        <v>-4.0131475369585621</v>
      </c>
      <c r="W6" s="9">
        <f>IF("n.d."='Solde-budget-base-engPIB'!X6,"na",'Solde-budget-base-engPIB'!X6)</f>
        <v>-3.1</v>
      </c>
      <c r="X6" s="9">
        <f>IF("n.d."='Solde-budget-base-engPIB'!Y6,"na",'Solde-budget-base-engPIB'!Y6)</f>
        <v>-2.2411837237630059</v>
      </c>
      <c r="Y6" s="9">
        <f>IF("n.d."='Solde-budget-base-engPIB'!Z6,"na",'Solde-budget-base-engPIB'!Z6)</f>
        <v>-2.1547406342504103</v>
      </c>
      <c r="Z6" s="9">
        <f>IF("n.d."='Solde-budget-base-engPIB'!AA6,"na",'Solde-budget-base-engPIB'!AA6)</f>
        <v>-2.042156602250714</v>
      </c>
      <c r="AA6" s="9">
        <f>IF("n.d."='Solde-budget-base-engPIB'!AB6,"na",'Solde-budget-base-engPIB'!AB6)</f>
        <v>-2.9500793954726219</v>
      </c>
      <c r="AB6" s="9">
        <f>IF("n.d."='Solde-budget-base-engPIB'!AC6,"na",'Solde-budget-base-engPIB'!AC6)</f>
        <v>-3.3328796910564549</v>
      </c>
      <c r="AC6" s="9">
        <f>IF("n.d."='Solde-budget-base-engPIB'!AD6,"na",'Solde-budget-base-engPIB'!AD6)</f>
        <v>-2.9449552004994466</v>
      </c>
      <c r="AD6" s="9">
        <f>IF("n.d."='Solde-budget-base-engPIB'!AE6,"na",'Solde-budget-base-engPIB'!AE6)</f>
        <v>-2.2202434590935169</v>
      </c>
      <c r="AE6" s="9">
        <f>IF("n.d."='Solde-budget-base-engPIB'!AF6,"na",'Solde-budget-base-engPIB'!AF6)</f>
        <v>-5.4187185328829219</v>
      </c>
      <c r="AF6" s="9">
        <f>IF("n.d."='Solde-budget-base-engPIB'!AG6,"na",'Solde-budget-base-engPIB'!AG6)</f>
        <v>-4.8601750262511141</v>
      </c>
      <c r="AG6" s="9">
        <f>IF("n.d."='Solde-budget-base-engPIB'!AH6,"na",'Solde-budget-base-engPIB'!AH6)</f>
        <v>-6.812245369675324</v>
      </c>
      <c r="AH6" s="9">
        <f>IF("n.d."='Solde-budget-base-engPIB'!AI6,"na",'Solde-budget-base-engPIB'!AI6)</f>
        <v>-5.2470218397123505</v>
      </c>
    </row>
    <row r="7" spans="1:34" s="7" customFormat="1" x14ac:dyDescent="0.2">
      <c r="A7" s="21" t="s">
        <v>17</v>
      </c>
      <c r="B7" s="9" t="str">
        <f>IF("n.d."='Solde-budget-base-engPIB'!C7,"na",'Solde-budget-base-engPIB'!C7)</f>
        <v>na</v>
      </c>
      <c r="C7" s="9" t="str">
        <f>IF("n.d."='Solde-budget-base-engPIB'!D7,"na",'Solde-budget-base-engPIB'!D7)</f>
        <v>na</v>
      </c>
      <c r="D7" s="9" t="str">
        <f>IF("n.d."='Solde-budget-base-engPIB'!E7,"na",'Solde-budget-base-engPIB'!E7)</f>
        <v>na</v>
      </c>
      <c r="E7" s="9" t="str">
        <f>IF("n.d."='Solde-budget-base-engPIB'!F7,"na",'Solde-budget-base-engPIB'!F7)</f>
        <v>na</v>
      </c>
      <c r="F7" s="9" t="str">
        <f>IF("n.d."='Solde-budget-base-engPIB'!G7,"na",'Solde-budget-base-engPIB'!G7)</f>
        <v>na</v>
      </c>
      <c r="G7" s="9" t="str">
        <f>IF("n.d."='Solde-budget-base-engPIB'!H7,"na",'Solde-budget-base-engPIB'!H7)</f>
        <v>na</v>
      </c>
      <c r="H7" s="9">
        <f>IF("n.d."='Solde-budget-base-engPIB'!I7,"na",'Solde-budget-base-engPIB'!I7)</f>
        <v>-17.399999999999999</v>
      </c>
      <c r="I7" s="9">
        <f>IF("n.d."='Solde-budget-base-engPIB'!J7,"na",'Solde-budget-base-engPIB'!J7)</f>
        <v>-16.3</v>
      </c>
      <c r="J7" s="9">
        <f>IF("n.d."='Solde-budget-base-engPIB'!K7,"na",'Solde-budget-base-engPIB'!K7)</f>
        <v>-9.6999999999999993</v>
      </c>
      <c r="K7" s="9">
        <f>IF("n.d."='Solde-budget-base-engPIB'!L7,"na",'Solde-budget-base-engPIB'!L7)</f>
        <v>0.6</v>
      </c>
      <c r="L7" s="9">
        <f>IF("n.d."='Solde-budget-base-engPIB'!M7,"na",'Solde-budget-base-engPIB'!M7)</f>
        <v>-9.5</v>
      </c>
      <c r="M7" s="9">
        <f>IF("n.d."='Solde-budget-base-engPIB'!N7,"na",'Solde-budget-base-engPIB'!N7)</f>
        <v>-11.1</v>
      </c>
      <c r="N7" s="9">
        <f>IF("n.d."='Solde-budget-base-engPIB'!O7,"na",'Solde-budget-base-engPIB'!O7)</f>
        <v>-15.5</v>
      </c>
      <c r="O7" s="9">
        <f>IF("n.d."='Solde-budget-base-engPIB'!P7,"na",'Solde-budget-base-engPIB'!P7)</f>
        <v>-14</v>
      </c>
      <c r="P7" s="9">
        <f>IF("n.d."='Solde-budget-base-engPIB'!Q7,"na",'Solde-budget-base-engPIB'!Q7)</f>
        <v>-11.7</v>
      </c>
      <c r="Q7" s="9">
        <f>IF("n.d."='Solde-budget-base-engPIB'!R7,"na",'Solde-budget-base-engPIB'!R7)</f>
        <v>-4.4000000000000004</v>
      </c>
      <c r="R7" s="9">
        <f>IF("n.d."='Solde-budget-base-engPIB'!S7,"na",'Solde-budget-base-engPIB'!S7)</f>
        <v>-2.6</v>
      </c>
      <c r="S7" s="9">
        <f>IF("n.d."='Solde-budget-base-engPIB'!T7,"na",'Solde-budget-base-engPIB'!T7)</f>
        <v>-4</v>
      </c>
      <c r="T7" s="9">
        <f>IF("n.d."='Solde-budget-base-engPIB'!U7,"na",'Solde-budget-base-engPIB'!U7)</f>
        <v>3</v>
      </c>
      <c r="U7" s="9">
        <f>IF("n.d."='Solde-budget-base-engPIB'!V7,"na",'Solde-budget-base-engPIB'!V7)</f>
        <v>0.2</v>
      </c>
      <c r="V7" s="9">
        <f>IF("n.d."='Solde-budget-base-engPIB'!W7,"na",'Solde-budget-base-engPIB'!W7)</f>
        <v>-0.5</v>
      </c>
      <c r="W7" s="9">
        <f>IF("n.d."='Solde-budget-base-engPIB'!X7,"na",'Solde-budget-base-engPIB'!X7)</f>
        <v>-2.4</v>
      </c>
      <c r="X7" s="9">
        <f>IF("n.d."='Solde-budget-base-engPIB'!Y7,"na",'Solde-budget-base-engPIB'!Y7)</f>
        <v>-1.7804229279749637</v>
      </c>
      <c r="Y7" s="9">
        <f>IF("n.d."='Solde-budget-base-engPIB'!Z7,"na",'Solde-budget-base-engPIB'!Z7)</f>
        <v>-3.0708256648487331</v>
      </c>
      <c r="Z7" s="9">
        <f>IF("n.d."='Solde-budget-base-engPIB'!AA7,"na",'Solde-budget-base-engPIB'!AA7)</f>
        <v>-7.5527986999493759</v>
      </c>
      <c r="AA7" s="9">
        <f>IF("n.d."='Solde-budget-base-engPIB'!AB7,"na",'Solde-budget-base-engPIB'!AB7)</f>
        <v>-5.4351177534586874</v>
      </c>
      <c r="AB7" s="9">
        <f>IF("n.d."='Solde-budget-base-engPIB'!AC7,"na",'Solde-budget-base-engPIB'!AC7)</f>
        <v>-1.3699036721311726</v>
      </c>
      <c r="AC7" s="9">
        <f>IF("n.d."='Solde-budget-base-engPIB'!AD7,"na",'Solde-budget-base-engPIB'!AD7)</f>
        <v>-4.5006471958860743</v>
      </c>
      <c r="AD7" s="9">
        <f>IF("n.d."='Solde-budget-base-engPIB'!AE7,"na",'Solde-budget-base-engPIB'!AE7)</f>
        <v>-3.4164127006107421</v>
      </c>
      <c r="AE7" s="9">
        <f>IF("n.d."='Solde-budget-base-engPIB'!AF7,"na",'Solde-budget-base-engPIB'!AF7)</f>
        <v>-8.990718104657244</v>
      </c>
      <c r="AF7" s="9">
        <f>IF("n.d."='Solde-budget-base-engPIB'!AG7,"na",'Solde-budget-base-engPIB'!AG7)</f>
        <v>-7.3055395134756669</v>
      </c>
      <c r="AG7" s="9">
        <f>IF("n.d."='Solde-budget-base-engPIB'!AH7,"na",'Solde-budget-base-engPIB'!AH7)</f>
        <v>-6.5542214906644318</v>
      </c>
      <c r="AH7" s="9">
        <f>IF("n.d."='Solde-budget-base-engPIB'!AI7,"na",'Solde-budget-base-engPIB'!AI7)</f>
        <v>-6.5563158607393826</v>
      </c>
    </row>
    <row r="8" spans="1:34" s="7" customFormat="1" x14ac:dyDescent="0.2">
      <c r="A8" s="21" t="s">
        <v>2</v>
      </c>
      <c r="B8" s="9">
        <f>IF("n.d."='Solde-budget-base-engPIB'!C8,"na",'Solde-budget-base-engPIB'!C8)</f>
        <v>-3.9</v>
      </c>
      <c r="C8" s="9">
        <f>IF("n.d."='Solde-budget-base-engPIB'!D8,"na",'Solde-budget-base-engPIB'!D8)</f>
        <v>-4.4000000000000004</v>
      </c>
      <c r="D8" s="9">
        <f>IF("n.d."='Solde-budget-base-engPIB'!E8,"na",'Solde-budget-base-engPIB'!E8)</f>
        <v>-4.3</v>
      </c>
      <c r="E8" s="9">
        <f>IF("n.d."='Solde-budget-base-engPIB'!F8,"na",'Solde-budget-base-engPIB'!F8)</f>
        <v>-4.2</v>
      </c>
      <c r="F8" s="9">
        <f>IF("n.d."='Solde-budget-base-engPIB'!G8,"na",'Solde-budget-base-engPIB'!G8)</f>
        <v>-3.2</v>
      </c>
      <c r="G8" s="9">
        <f>IF("n.d."='Solde-budget-base-engPIB'!H8,"na",'Solde-budget-base-engPIB'!H8)</f>
        <v>-0.9</v>
      </c>
      <c r="H8" s="9">
        <f>IF("n.d."='Solde-budget-base-engPIB'!I8,"na",'Solde-budget-base-engPIB'!I8)</f>
        <v>-2.1</v>
      </c>
      <c r="I8" s="9">
        <f>IF("n.d."='Solde-budget-base-engPIB'!J8,"na",'Solde-budget-base-engPIB'!J8)</f>
        <v>-2.4</v>
      </c>
      <c r="J8" s="9">
        <f>IF("n.d."='Solde-budget-base-engPIB'!K8,"na",'Solde-budget-base-engPIB'!K8)</f>
        <v>-3.4</v>
      </c>
      <c r="K8" s="9">
        <f>IF("n.d."='Solde-budget-base-engPIB'!L8,"na",'Solde-budget-base-engPIB'!L8)</f>
        <v>-3.7</v>
      </c>
      <c r="L8" s="9">
        <f>IF("n.d."='Solde-budget-base-engPIB'!M8,"na",'Solde-budget-base-engPIB'!M8)</f>
        <v>-5.0999999999999996</v>
      </c>
      <c r="M8" s="9">
        <f>IF("n.d."='Solde-budget-base-engPIB'!N8,"na",'Solde-budget-base-engPIB'!N8)</f>
        <v>-3.8</v>
      </c>
      <c r="N8" s="9">
        <f>IF("n.d."='Solde-budget-base-engPIB'!O8,"na",'Solde-budget-base-engPIB'!O8)</f>
        <v>-0.7</v>
      </c>
      <c r="O8" s="9">
        <f>IF("n.d."='Solde-budget-base-engPIB'!P8,"na",'Solde-budget-base-engPIB'!P8)</f>
        <v>-2.9</v>
      </c>
      <c r="P8" s="9">
        <f>IF("n.d."='Solde-budget-base-engPIB'!Q8,"na",'Solde-budget-base-engPIB'!Q8)</f>
        <v>-3.2</v>
      </c>
      <c r="Q8" s="9">
        <f>IF("n.d."='Solde-budget-base-engPIB'!R8,"na",'Solde-budget-base-engPIB'!R8)</f>
        <v>31.3</v>
      </c>
      <c r="R8" s="9">
        <f>IF("n.d."='Solde-budget-base-engPIB'!S8,"na",'Solde-budget-base-engPIB'!S8)</f>
        <v>-3.2</v>
      </c>
      <c r="S8" s="9">
        <f>IF("n.d."='Solde-budget-base-engPIB'!T8,"na",'Solde-budget-base-engPIB'!T8)</f>
        <v>-2.2158045389490901</v>
      </c>
      <c r="T8" s="9">
        <f>IF("n.d."='Solde-budget-base-engPIB'!U8,"na",'Solde-budget-base-engPIB'!U8)</f>
        <v>-4.226416877318151</v>
      </c>
      <c r="U8" s="9">
        <f>IF("n.d."='Solde-budget-base-engPIB'!V8,"na",'Solde-budget-base-engPIB'!V8)</f>
        <v>-2.350187816497789</v>
      </c>
      <c r="V8" s="9">
        <f>IF("n.d."='Solde-budget-base-engPIB'!W8,"na",'Solde-budget-base-engPIB'!W8)</f>
        <v>-3.4552980610977038</v>
      </c>
      <c r="W8" s="9">
        <f>IF("n.d."='Solde-budget-base-engPIB'!X8,"na",'Solde-budget-base-engPIB'!X8)</f>
        <v>-1.0895310821512416</v>
      </c>
      <c r="X8" s="9">
        <f>IF("n.d."='Solde-budget-base-engPIB'!Y8,"na",'Solde-budget-base-engPIB'!Y8)</f>
        <v>-2.3716378340537143</v>
      </c>
      <c r="Y8" s="9">
        <f>IF("n.d."='Solde-budget-base-engPIB'!Z8,"na",'Solde-budget-base-engPIB'!Z8)</f>
        <v>-2.8865455399586586</v>
      </c>
      <c r="Z8" s="9">
        <f>IF("n.d."='Solde-budget-base-engPIB'!AA8,"na",'Solde-budget-base-engPIB'!AA8)</f>
        <v>-2.3710291987414216</v>
      </c>
      <c r="AA8" s="9">
        <f>IF("n.d."='Solde-budget-base-engPIB'!AB8,"na",'Solde-budget-base-engPIB'!AB8)</f>
        <v>-3.9452861560418939</v>
      </c>
      <c r="AB8" s="9">
        <f>IF("n.d."='Solde-budget-base-engPIB'!AC8,"na",'Solde-budget-base-engPIB'!AC8)</f>
        <v>-2.8614002928648263</v>
      </c>
      <c r="AC8" s="9">
        <f>IF("n.d."='Solde-budget-base-engPIB'!AD8,"na",'Solde-budget-base-engPIB'!AD8)</f>
        <v>-4.741968916618525</v>
      </c>
      <c r="AD8" s="9">
        <f>IF("n.d."='Solde-budget-base-engPIB'!AE8,"na",'Solde-budget-base-engPIB'!AE8)</f>
        <v>-1.6879530154944045</v>
      </c>
      <c r="AE8" s="9">
        <f>IF("n.d."='Solde-budget-base-engPIB'!AF8,"na",'Solde-budget-base-engPIB'!AF8)</f>
        <v>-5.529219128364617</v>
      </c>
      <c r="AF8" s="9">
        <f>IF("n.d."='Solde-budget-base-engPIB'!AG8,"na",'Solde-budget-base-engPIB'!AG8)</f>
        <v>-5.0271679660871067</v>
      </c>
      <c r="AG8" s="9">
        <f>IF("n.d."='Solde-budget-base-engPIB'!AH8,"na",'Solde-budget-base-engPIB'!AH8)</f>
        <v>-5.1517282234582771</v>
      </c>
      <c r="AH8" s="9">
        <f>IF("n.d."='Solde-budget-base-engPIB'!AI8,"na",'Solde-budget-base-engPIB'!AI8)</f>
        <v>-3.9005142011306968</v>
      </c>
    </row>
    <row r="9" spans="1:34" s="7" customFormat="1" x14ac:dyDescent="0.2">
      <c r="A9" s="21" t="s">
        <v>3</v>
      </c>
      <c r="B9" s="9">
        <f>IF("n.d."='Solde-budget-base-engPIB'!C9,"na",'Solde-budget-base-engPIB'!C9)</f>
        <v>-3.6</v>
      </c>
      <c r="C9" s="9">
        <f>IF("n.d."='Solde-budget-base-engPIB'!D9,"na",'Solde-budget-base-engPIB'!D9)</f>
        <v>-4.4000000000000004</v>
      </c>
      <c r="D9" s="9">
        <f>IF("n.d."='Solde-budget-base-engPIB'!E9,"na",'Solde-budget-base-engPIB'!E9)</f>
        <v>-3.7</v>
      </c>
      <c r="E9" s="9">
        <f>IF("n.d."='Solde-budget-base-engPIB'!F9,"na",'Solde-budget-base-engPIB'!F9)</f>
        <v>-7</v>
      </c>
      <c r="F9" s="9">
        <f>IF("n.d."='Solde-budget-base-engPIB'!G9,"na",'Solde-budget-base-engPIB'!G9)</f>
        <v>-3.5</v>
      </c>
      <c r="G9" s="9">
        <f>IF("n.d."='Solde-budget-base-engPIB'!H9,"na",'Solde-budget-base-engPIB'!H9)</f>
        <v>0.4</v>
      </c>
      <c r="H9" s="9">
        <f>IF("n.d."='Solde-budget-base-engPIB'!I9,"na",'Solde-budget-base-engPIB'!I9)</f>
        <v>-3</v>
      </c>
      <c r="I9" s="9">
        <f>IF("n.d."='Solde-budget-base-engPIB'!J9,"na",'Solde-budget-base-engPIB'!J9)</f>
        <v>-2.8</v>
      </c>
      <c r="J9" s="9">
        <f>IF("n.d."='Solde-budget-base-engPIB'!K9,"na",'Solde-budget-base-engPIB'!K9)</f>
        <v>-5.2</v>
      </c>
      <c r="K9" s="9">
        <f>IF("n.d."='Solde-budget-base-engPIB'!L9,"na",'Solde-budget-base-engPIB'!L9)</f>
        <v>-3.8</v>
      </c>
      <c r="L9" s="9">
        <f>IF("n.d."='Solde-budget-base-engPIB'!M9,"na",'Solde-budget-base-engPIB'!M9)</f>
        <v>-3.6</v>
      </c>
      <c r="M9" s="9">
        <f>IF("n.d."='Solde-budget-base-engPIB'!N9,"na",'Solde-budget-base-engPIB'!N9)</f>
        <v>-3</v>
      </c>
      <c r="N9" s="9">
        <f>IF("n.d."='Solde-budget-base-engPIB'!O9,"na",'Solde-budget-base-engPIB'!O9)</f>
        <v>-3.7</v>
      </c>
      <c r="O9" s="9">
        <f>IF("n.d."='Solde-budget-base-engPIB'!P9,"na",'Solde-budget-base-engPIB'!P9)</f>
        <v>-2.5</v>
      </c>
      <c r="P9" s="9">
        <f>IF("n.d."='Solde-budget-base-engPIB'!Q9,"na",'Solde-budget-base-engPIB'!Q9)</f>
        <v>-2</v>
      </c>
      <c r="Q9" s="9">
        <f>IF("n.d."='Solde-budget-base-engPIB'!R9,"na",'Solde-budget-base-engPIB'!R9)</f>
        <v>-1.9</v>
      </c>
      <c r="R9" s="9">
        <f>IF("n.d."='Solde-budget-base-engPIB'!S9,"na",'Solde-budget-base-engPIB'!S9)</f>
        <v>-0.9</v>
      </c>
      <c r="S9" s="9">
        <f>IF("n.d."='Solde-budget-base-engPIB'!T9,"na",'Solde-budget-base-engPIB'!T9)</f>
        <v>1.6</v>
      </c>
      <c r="T9" s="9">
        <f>IF("n.d."='Solde-budget-base-engPIB'!U9,"na",'Solde-budget-base-engPIB'!U9)</f>
        <v>-5.6</v>
      </c>
      <c r="U9" s="9">
        <f>IF("n.d."='Solde-budget-base-engPIB'!V9,"na",'Solde-budget-base-engPIB'!V9)</f>
        <v>-2.3796914168696821</v>
      </c>
      <c r="V9" s="9">
        <f>IF("n.d."='Solde-budget-base-engPIB'!W9,"na",'Solde-budget-base-engPIB'!W9)</f>
        <v>-2.77750223192144</v>
      </c>
      <c r="W9" s="9">
        <f>IF("n.d."='Solde-budget-base-engPIB'!X9,"na",'Solde-budget-base-engPIB'!X9)</f>
        <v>-1.120144371655436</v>
      </c>
      <c r="X9" s="9">
        <f>IF("n.d."='Solde-budget-base-engPIB'!Y9,"na",'Solde-budget-base-engPIB'!Y9)</f>
        <v>-2.5631720236442534</v>
      </c>
      <c r="Y9" s="9">
        <f>IF("n.d."='Solde-budget-base-engPIB'!Z9,"na",'Solde-budget-base-engPIB'!Z9)</f>
        <v>-8.046395608378738</v>
      </c>
      <c r="Z9" s="9">
        <f>IF("n.d."='Solde-budget-base-engPIB'!AA9,"na",'Solde-budget-base-engPIB'!AA9)</f>
        <v>-6.7211440727112146</v>
      </c>
      <c r="AA9" s="9">
        <f>IF("n.d."='Solde-budget-base-engPIB'!AB9,"na",'Solde-budget-base-engPIB'!AB9)</f>
        <v>-4.4430567444773539</v>
      </c>
      <c r="AB9" s="9">
        <f>IF("n.d."='Solde-budget-base-engPIB'!AC9,"na",'Solde-budget-base-engPIB'!AC9)</f>
        <v>-3.7026465688657013</v>
      </c>
      <c r="AC9" s="9">
        <f>IF("n.d."='Solde-budget-base-engPIB'!AD9,"na",'Solde-budget-base-engPIB'!AD9)</f>
        <v>-3.0005702764517013</v>
      </c>
      <c r="AD9" s="9">
        <f>IF("n.d."='Solde-budget-base-engPIB'!AE9,"na",'Solde-budget-base-engPIB'!AE9)</f>
        <v>-3.5597957306200865</v>
      </c>
      <c r="AE9" s="9">
        <f>IF("n.d."='Solde-budget-base-engPIB'!AF9,"na",'Solde-budget-base-engPIB'!AF9)</f>
        <v>-5.3354536610730214</v>
      </c>
      <c r="AF9" s="9">
        <f>IF("n.d."='Solde-budget-base-engPIB'!AG9,"na",'Solde-budget-base-engPIB'!AG9)</f>
        <v>-6.1009625882590184</v>
      </c>
      <c r="AG9" s="9">
        <f>IF("n.d."='Solde-budget-base-engPIB'!AH9,"na",'Solde-budget-base-engPIB'!AH9)</f>
        <v>-6.7716580282553256</v>
      </c>
      <c r="AH9" s="9">
        <f>IF("n.d."='Solde-budget-base-engPIB'!AI9,"na",'Solde-budget-base-engPIB'!AI9)</f>
        <v>-5.369587435636058</v>
      </c>
    </row>
    <row r="10" spans="1:34" s="7" customFormat="1" x14ac:dyDescent="0.2">
      <c r="A10" s="21" t="s">
        <v>13</v>
      </c>
      <c r="B10" s="9">
        <f>IF("n.d."='Solde-budget-base-engPIB'!C10,"na",'Solde-budget-base-engPIB'!C10)</f>
        <v>2</v>
      </c>
      <c r="C10" s="9">
        <f>IF("n.d."='Solde-budget-base-engPIB'!D10,"na",'Solde-budget-base-engPIB'!D10)</f>
        <v>-2.7</v>
      </c>
      <c r="D10" s="9">
        <f>IF("n.d."='Solde-budget-base-engPIB'!E10,"na",'Solde-budget-base-engPIB'!E10)</f>
        <v>-3</v>
      </c>
      <c r="E10" s="9">
        <f>IF("n.d."='Solde-budget-base-engPIB'!F10,"na",'Solde-budget-base-engPIB'!F10)</f>
        <v>-2</v>
      </c>
      <c r="F10" s="9">
        <f>IF("n.d."='Solde-budget-base-engPIB'!G10,"na",'Solde-budget-base-engPIB'!G10)</f>
        <v>-0.2</v>
      </c>
      <c r="G10" s="9">
        <f>IF("n.d."='Solde-budget-base-engPIB'!H10,"na",'Solde-budget-base-engPIB'!H10)</f>
        <v>2.2999999999999998</v>
      </c>
      <c r="H10" s="9">
        <f>IF("n.d."='Solde-budget-base-engPIB'!I10,"na",'Solde-budget-base-engPIB'!I10)</f>
        <v>0.3</v>
      </c>
      <c r="I10" s="9">
        <f>IF("n.d."='Solde-budget-base-engPIB'!J10,"na",'Solde-budget-base-engPIB'!J10)</f>
        <v>-0.3</v>
      </c>
      <c r="J10" s="9">
        <f>IF("n.d."='Solde-budget-base-engPIB'!K10,"na",'Solde-budget-base-engPIB'!K10)</f>
        <v>-1.4</v>
      </c>
      <c r="K10" s="9">
        <f>IF("n.d."='Solde-budget-base-engPIB'!L10,"na",'Solde-budget-base-engPIB'!L10)</f>
        <v>-0.2</v>
      </c>
      <c r="L10" s="9">
        <f>IF("n.d."='Solde-budget-base-engPIB'!M10,"na",'Solde-budget-base-engPIB'!M10)</f>
        <v>-2.1</v>
      </c>
      <c r="M10" s="9">
        <f>IF("n.d."='Solde-budget-base-engPIB'!N10,"na",'Solde-budget-base-engPIB'!N10)</f>
        <v>-0.1</v>
      </c>
      <c r="N10" s="9">
        <f>IF("n.d."='Solde-budget-base-engPIB'!O10,"na",'Solde-budget-base-engPIB'!O10)</f>
        <v>-2</v>
      </c>
      <c r="O10" s="9">
        <f>IF("n.d."='Solde-budget-base-engPIB'!P10,"na",'Solde-budget-base-engPIB'!P10)</f>
        <v>-3.4</v>
      </c>
      <c r="P10" s="9">
        <f>IF("n.d."='Solde-budget-base-engPIB'!Q10,"na",'Solde-budget-base-engPIB'!Q10)</f>
        <v>-3</v>
      </c>
      <c r="Q10" s="9">
        <f>IF("n.d."='Solde-budget-base-engPIB'!R10,"na",'Solde-budget-base-engPIB'!R10)</f>
        <v>-5.7</v>
      </c>
      <c r="R10" s="9">
        <f>IF("n.d."='Solde-budget-base-engPIB'!S10,"na",'Solde-budget-base-engPIB'!S10)</f>
        <v>-4.5999999999999996</v>
      </c>
      <c r="S10" s="9">
        <f>IF("n.d."='Solde-budget-base-engPIB'!T10,"na",'Solde-budget-base-engPIB'!T10)</f>
        <v>-4.5999999999999996</v>
      </c>
      <c r="T10" s="9">
        <f>IF("n.d."='Solde-budget-base-engPIB'!U10,"na",'Solde-budget-base-engPIB'!U10)</f>
        <v>-5.0303512787342024</v>
      </c>
      <c r="U10" s="9">
        <f>IF("n.d."='Solde-budget-base-engPIB'!V10,"na",'Solde-budget-base-engPIB'!V10)</f>
        <v>-5.4048798563175788</v>
      </c>
      <c r="V10" s="9">
        <f>IF("n.d."='Solde-budget-base-engPIB'!W10,"na",'Solde-budget-base-engPIB'!W10)</f>
        <v>-6.7156573339716239</v>
      </c>
      <c r="W10" s="9">
        <f>IF("n.d."='Solde-budget-base-engPIB'!X10,"na",'Solde-budget-base-engPIB'!X10)</f>
        <v>-5.7917733154286015</v>
      </c>
      <c r="X10" s="9">
        <f>IF("n.d."='Solde-budget-base-engPIB'!Y10,"na",'Solde-budget-base-engPIB'!Y10)</f>
        <v>-5.4682205209637926</v>
      </c>
      <c r="Y10" s="9">
        <f>IF("n.d."='Solde-budget-base-engPIB'!Z10,"na",'Solde-budget-base-engPIB'!Z10)</f>
        <v>-3.9605059376233709</v>
      </c>
      <c r="Z10" s="9">
        <f>IF("n.d."='Solde-budget-base-engPIB'!AA10,"na",'Solde-budget-base-engPIB'!AA10)</f>
        <v>-3.6672827203303933</v>
      </c>
      <c r="AA10" s="9">
        <f>IF("n.d."='Solde-budget-base-engPIB'!AB10,"na",'Solde-budget-base-engPIB'!AB10)</f>
        <v>-3.2723305625603256</v>
      </c>
      <c r="AB10" s="9">
        <f>IF("n.d."='Solde-budget-base-engPIB'!AC10,"na",'Solde-budget-base-engPIB'!AC10)</f>
        <v>-2.9709229477546502</v>
      </c>
      <c r="AC10" s="9">
        <f>IF("n.d."='Solde-budget-base-engPIB'!AD10,"na",'Solde-budget-base-engPIB'!AD10)</f>
        <v>-3.6994941795745784</v>
      </c>
      <c r="AD10" s="9">
        <f>IF("n.d."='Solde-budget-base-engPIB'!AE10,"na",'Solde-budget-base-engPIB'!AE10)</f>
        <v>-3.9175480116584267</v>
      </c>
      <c r="AE10" s="9">
        <f>IF("n.d."='Solde-budget-base-engPIB'!AF10,"na",'Solde-budget-base-engPIB'!AF10)</f>
        <v>-6.396155096447635</v>
      </c>
      <c r="AF10" s="9">
        <f>IF("n.d."='Solde-budget-base-engPIB'!AG10,"na",'Solde-budget-base-engPIB'!AG10)</f>
        <v>-6.2859086545357519</v>
      </c>
      <c r="AG10" s="9">
        <f>IF("n.d."='Solde-budget-base-engPIB'!AH10,"na",'Solde-budget-base-engPIB'!AH10)</f>
        <v>-6.1185571001672958</v>
      </c>
      <c r="AH10" s="9">
        <f>IF("n.d."='Solde-budget-base-engPIB'!AI10,"na",'Solde-budget-base-engPIB'!AI10)</f>
        <v>-4.8916009817381561</v>
      </c>
    </row>
    <row r="11" spans="1:34" s="7" customFormat="1" x14ac:dyDescent="0.2">
      <c r="A11" s="21" t="s">
        <v>5</v>
      </c>
      <c r="B11" s="9">
        <f>IF("n.d."='Solde-budget-base-engPIB'!C11,"na",'Solde-budget-base-engPIB'!C11)</f>
        <v>-6</v>
      </c>
      <c r="C11" s="9">
        <f>IF("n.d."='Solde-budget-base-engPIB'!D11,"na",'Solde-budget-base-engPIB'!D11)</f>
        <v>-4.3</v>
      </c>
      <c r="D11" s="9">
        <f>IF("n.d."='Solde-budget-base-engPIB'!E11,"na",'Solde-budget-base-engPIB'!E11)</f>
        <v>-15</v>
      </c>
      <c r="E11" s="9">
        <f>IF("n.d."='Solde-budget-base-engPIB'!F11,"na",'Solde-budget-base-engPIB'!F11)</f>
        <v>-10.9</v>
      </c>
      <c r="F11" s="9">
        <f>IF("n.d."='Solde-budget-base-engPIB'!G11,"na",'Solde-budget-base-engPIB'!G11)</f>
        <v>-6.4</v>
      </c>
      <c r="G11" s="9">
        <f>IF("n.d."='Solde-budget-base-engPIB'!H11,"na",'Solde-budget-base-engPIB'!H11)</f>
        <v>-3.2</v>
      </c>
      <c r="H11" s="9">
        <f>IF("n.d."='Solde-budget-base-engPIB'!I11,"na",'Solde-budget-base-engPIB'!I11)</f>
        <v>-1.9</v>
      </c>
      <c r="I11" s="9">
        <f>IF("n.d."='Solde-budget-base-engPIB'!J11,"na",'Solde-budget-base-engPIB'!J11)</f>
        <v>-5.7</v>
      </c>
      <c r="J11" s="9">
        <f>IF("n.d."='Solde-budget-base-engPIB'!K11,"na",'Solde-budget-base-engPIB'!K11)</f>
        <v>-3.1</v>
      </c>
      <c r="K11" s="9">
        <f>IF("n.d."='Solde-budget-base-engPIB'!L11,"na",'Solde-budget-base-engPIB'!L11)</f>
        <v>-4.5999999999999996</v>
      </c>
      <c r="L11" s="9">
        <f>IF("n.d."='Solde-budget-base-engPIB'!M11,"na",'Solde-budget-base-engPIB'!M11)</f>
        <v>-2.1</v>
      </c>
      <c r="M11" s="9">
        <f>IF("n.d."='Solde-budget-base-engPIB'!N11,"na",'Solde-budget-base-engPIB'!N11)</f>
        <v>-0.7</v>
      </c>
      <c r="N11" s="9">
        <f>IF("n.d."='Solde-budget-base-engPIB'!O11,"na",'Solde-budget-base-engPIB'!O11)</f>
        <v>2.4</v>
      </c>
      <c r="O11" s="9">
        <f>IF("n.d."='Solde-budget-base-engPIB'!P11,"na",'Solde-budget-base-engPIB'!P11)</f>
        <v>1.3</v>
      </c>
      <c r="P11" s="9">
        <f>IF("n.d."='Solde-budget-base-engPIB'!Q11,"na",'Solde-budget-base-engPIB'!Q11)</f>
        <v>-2.9</v>
      </c>
      <c r="Q11" s="9">
        <f>IF("n.d."='Solde-budget-base-engPIB'!R11,"na",'Solde-budget-base-engPIB'!R11)</f>
        <v>-2.8</v>
      </c>
      <c r="R11" s="9">
        <f>IF("n.d."='Solde-budget-base-engPIB'!S11,"na",'Solde-budget-base-engPIB'!S11)</f>
        <v>-0.7</v>
      </c>
      <c r="S11" s="9">
        <f>IF("n.d."='Solde-budget-base-engPIB'!T11,"na",'Solde-budget-base-engPIB'!T11)</f>
        <v>-0.2</v>
      </c>
      <c r="T11" s="9">
        <f>IF("n.d."='Solde-budget-base-engPIB'!U11,"na",'Solde-budget-base-engPIB'!U11)</f>
        <v>-0.6</v>
      </c>
      <c r="U11" s="9">
        <f>IF("n.d."='Solde-budget-base-engPIB'!V11,"na",'Solde-budget-base-engPIB'!V11)</f>
        <v>0.27697925248603611</v>
      </c>
      <c r="V11" s="9">
        <f>IF("n.d."='Solde-budget-base-engPIB'!W11,"na",'Solde-budget-base-engPIB'!W11)</f>
        <v>-1.0766727641687677</v>
      </c>
      <c r="W11" s="9">
        <f>IF("n.d."='Solde-budget-base-engPIB'!X11,"na",'Solde-budget-base-engPIB'!X11)</f>
        <v>-5.8459582358512865</v>
      </c>
      <c r="X11" s="9">
        <f>IF("n.d."='Solde-budget-base-engPIB'!Y11,"na",'Solde-budget-base-engPIB'!Y11)</f>
        <v>-4.4397322558601218</v>
      </c>
      <c r="Y11" s="9">
        <f>IF("n.d."='Solde-budget-base-engPIB'!Z11,"na",'Solde-budget-base-engPIB'!Z11)</f>
        <v>-3.3068277531540873</v>
      </c>
      <c r="Z11" s="9">
        <f>IF("n.d."='Solde-budget-base-engPIB'!AA11,"na",'Solde-budget-base-engPIB'!AA11)</f>
        <v>-6.1638539930487779</v>
      </c>
      <c r="AA11" s="9">
        <f>IF("n.d."='Solde-budget-base-engPIB'!AB11,"na",'Solde-budget-base-engPIB'!AB11)</f>
        <v>-6.4450555134382501</v>
      </c>
      <c r="AB11" s="9">
        <f>IF("n.d."='Solde-budget-base-engPIB'!AC11,"na",'Solde-budget-base-engPIB'!AC11)</f>
        <v>-0.27589555451961301</v>
      </c>
      <c r="AC11" s="9">
        <f>IF("n.d."='Solde-budget-base-engPIB'!AD11,"na",'Solde-budget-base-engPIB'!AD11)</f>
        <v>-0.77404513715424628</v>
      </c>
      <c r="AD11" s="9">
        <f>IF("n.d."='Solde-budget-base-engPIB'!AE11,"na",'Solde-budget-base-engPIB'!AE11)</f>
        <v>1.6597214645675122</v>
      </c>
      <c r="AE11" s="9">
        <f>IF("n.d."='Solde-budget-base-engPIB'!AF11,"na",'Solde-budget-base-engPIB'!AF11)</f>
        <v>-7.219149144555244</v>
      </c>
      <c r="AF11" s="9">
        <f>IF("n.d."='Solde-budget-base-engPIB'!AG11,"na",'Solde-budget-base-engPIB'!AG11)</f>
        <v>-4.6584219457959524</v>
      </c>
      <c r="AG11" s="9">
        <f>IF("n.d."='Solde-budget-base-engPIB'!AH11,"na",'Solde-budget-base-engPIB'!AH11)</f>
        <v>-8.289188173237509</v>
      </c>
      <c r="AH11" s="9">
        <f>IF("n.d."='Solde-budget-base-engPIB'!AI11,"na",'Solde-budget-base-engPIB'!AI11)</f>
        <v>-6.6600668564280738</v>
      </c>
    </row>
    <row r="12" spans="1:34" x14ac:dyDescent="0.2">
      <c r="A12"/>
    </row>
    <row r="13" spans="1:34" x14ac:dyDescent="0.2">
      <c r="A13" s="22" t="s">
        <v>14</v>
      </c>
    </row>
    <row r="14" spans="1:34" x14ac:dyDescent="0.2">
      <c r="A14"/>
      <c r="B14" s="11"/>
      <c r="C14" s="11"/>
      <c r="D14" s="11"/>
      <c r="E14" s="11"/>
      <c r="F14" s="11"/>
      <c r="G14" s="11"/>
      <c r="H14" s="11"/>
      <c r="I14" s="11"/>
      <c r="J14" s="11"/>
    </row>
    <row r="15" spans="1:34" x14ac:dyDescent="0.2">
      <c r="A15" s="23"/>
      <c r="B15" s="11"/>
      <c r="C15" s="11"/>
      <c r="D15" s="11"/>
      <c r="E15" s="11"/>
      <c r="F15" s="11"/>
      <c r="G15" s="11"/>
      <c r="H15" s="11"/>
      <c r="I15" s="11"/>
      <c r="J15" s="11"/>
    </row>
    <row r="16" spans="1:34" x14ac:dyDescent="0.2">
      <c r="B16" s="12"/>
      <c r="C16" s="12"/>
      <c r="D16" s="12"/>
      <c r="E16" s="12"/>
      <c r="F16" s="12"/>
      <c r="G16" s="12"/>
      <c r="H16" s="12"/>
      <c r="I16" s="12"/>
      <c r="J16" s="12"/>
    </row>
    <row r="17" spans="2:10" x14ac:dyDescent="0.2">
      <c r="B17" s="11"/>
      <c r="C17" s="11"/>
      <c r="D17" s="11"/>
      <c r="E17" s="11"/>
      <c r="F17" s="11"/>
      <c r="G17" s="11"/>
      <c r="H17" s="11"/>
      <c r="I17" s="11"/>
      <c r="J17" s="11"/>
    </row>
    <row r="18" spans="2:10" x14ac:dyDescent="0.2">
      <c r="B18" s="12"/>
      <c r="C18" s="12"/>
      <c r="D18" s="12"/>
      <c r="E18" s="12"/>
      <c r="F18" s="12"/>
      <c r="G18" s="12"/>
      <c r="H18" s="12"/>
      <c r="I18" s="12"/>
      <c r="J18" s="12"/>
    </row>
    <row r="19" spans="2:10" x14ac:dyDescent="0.2">
      <c r="B19" s="11"/>
      <c r="C19" s="11"/>
      <c r="D19" s="11"/>
      <c r="E19" s="11"/>
      <c r="F19" s="11"/>
      <c r="G19" s="11"/>
      <c r="H19" s="11"/>
      <c r="I19" s="11"/>
      <c r="J19" s="11"/>
    </row>
    <row r="20" spans="2:10" x14ac:dyDescent="0.2">
      <c r="B20" s="11"/>
      <c r="C20" s="11"/>
      <c r="D20" s="11"/>
      <c r="E20" s="11"/>
      <c r="F20" s="11"/>
      <c r="G20" s="11"/>
      <c r="H20" s="11"/>
      <c r="I20" s="11"/>
      <c r="J20" s="11"/>
    </row>
    <row r="21" spans="2:10" x14ac:dyDescent="0.2">
      <c r="B21" s="11"/>
      <c r="C21" s="11"/>
      <c r="D21" s="11"/>
      <c r="E21" s="11"/>
      <c r="F21" s="11"/>
      <c r="G21" s="11"/>
      <c r="H21" s="11"/>
      <c r="I21" s="11"/>
      <c r="J21" s="11"/>
    </row>
  </sheetData>
  <printOptions horizontalCentered="1"/>
  <pageMargins left="0.78740157480314965" right="0.78740157480314965" top="0.9" bottom="0.98425196850393704" header="0.23622047244094491" footer="0.51181102362204722"/>
  <pageSetup paperSize="9" scale="82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Solde-budget-base-engPIB</vt:lpstr>
      <vt:lpstr>Overall-Fiscal-Balance-gdp</vt:lpstr>
      <vt:lpstr>'Overall-Fiscal-Balance-gdp'!Zone_d_impression</vt:lpstr>
      <vt:lpstr>'Solde-budget-base-engPIB'!Zone_d_impression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2006-12-12T15:04:11Z</cp:lastPrinted>
  <dcterms:created xsi:type="dcterms:W3CDTF">2005-12-08T14:11:32Z</dcterms:created>
  <dcterms:modified xsi:type="dcterms:W3CDTF">2024-12-05T09:13:21Z</dcterms:modified>
</cp:coreProperties>
</file>