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Pays UEMOA\"/>
    </mc:Choice>
  </mc:AlternateContent>
  <bookViews>
    <workbookView xWindow="7800" yWindow="2385" windowWidth="48945" windowHeight="8190"/>
  </bookViews>
  <sheets>
    <sheet name="Senegal_fr" sheetId="1" r:id="rId1"/>
    <sheet name="Senegal" sheetId="3" r:id="rId2"/>
  </sheets>
  <definedNames>
    <definedName name="_xlnm.Print_Area" localSheetId="1">Senegal!$A$1:$Q$18</definedName>
    <definedName name="_xlnm.Print_Area" localSheetId="0">Senegal_fr!$B$1:$R$18</definedName>
  </definedNames>
  <calcPr calcId="162913"/>
</workbook>
</file>

<file path=xl/calcChain.xml><?xml version="1.0" encoding="utf-8"?>
<calcChain xmlns="http://schemas.openxmlformats.org/spreadsheetml/2006/main">
  <c r="AH4" i="3" l="1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E4" i="3" l="1"/>
  <c r="AF4" i="3"/>
  <c r="AG4" i="3"/>
  <c r="AE5" i="3"/>
  <c r="AF5" i="3"/>
  <c r="AG5" i="3"/>
  <c r="AE6" i="3"/>
  <c r="AF6" i="3"/>
  <c r="AG6" i="3"/>
  <c r="AE7" i="3"/>
  <c r="AF7" i="3"/>
  <c r="AG7" i="3"/>
  <c r="AE8" i="3"/>
  <c r="AF8" i="3"/>
  <c r="AG8" i="3"/>
  <c r="AE9" i="3"/>
  <c r="AF9" i="3"/>
  <c r="AG9" i="3"/>
  <c r="AE10" i="3"/>
  <c r="AF10" i="3"/>
  <c r="AG10" i="3"/>
  <c r="AE11" i="3"/>
  <c r="AF11" i="3"/>
  <c r="AG11" i="3"/>
  <c r="AE12" i="3"/>
  <c r="AF12" i="3"/>
  <c r="AG12" i="3"/>
  <c r="AE13" i="3"/>
  <c r="AF13" i="3"/>
  <c r="AG13" i="3"/>
  <c r="AE14" i="3"/>
  <c r="AF14" i="3"/>
  <c r="AG14" i="3"/>
  <c r="AE15" i="3"/>
  <c r="AF15" i="3"/>
  <c r="AG15" i="3"/>
  <c r="AE16" i="3"/>
  <c r="AF16" i="3"/>
  <c r="AG16" i="3"/>
  <c r="AE17" i="3"/>
  <c r="AF17" i="3"/>
  <c r="AG17" i="3"/>
  <c r="AE18" i="3"/>
  <c r="AF18" i="3"/>
  <c r="AG18" i="3"/>
  <c r="AD18" i="3" l="1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B3" i="3"/>
</calcChain>
</file>

<file path=xl/sharedStrings.xml><?xml version="1.0" encoding="utf-8"?>
<sst xmlns="http://schemas.openxmlformats.org/spreadsheetml/2006/main" count="34" uniqueCount="34">
  <si>
    <t>Sénégal</t>
  </si>
  <si>
    <t>PIB Nominal (Mds FCFA)</t>
  </si>
  <si>
    <t>Balance Commerciale (Mds FCFA)</t>
  </si>
  <si>
    <t>Solde du compte courant extérieur (Mds FCFA)</t>
  </si>
  <si>
    <t>Taux d’investissement (% du PIB)</t>
  </si>
  <si>
    <t>Avoirs extérieurs nets (Mds FCFA)</t>
  </si>
  <si>
    <t>Créances nettes sur les Etats (Mds FCFA)</t>
  </si>
  <si>
    <t>Masse monétaire (Mds FCFA)</t>
  </si>
  <si>
    <t>Masse monétaire (% du PIB)</t>
  </si>
  <si>
    <t>Solde budgétaire base engagements dons compris (Mds FCFA)</t>
  </si>
  <si>
    <t>Solde budgétaire base engagements dons compris (% du PIB)</t>
  </si>
  <si>
    <t>Exportations de biens (Mds FCFA)</t>
  </si>
  <si>
    <t>Importations de biens (Mds FCFA)</t>
  </si>
  <si>
    <t>Taux de croissance réel (en %)</t>
  </si>
  <si>
    <t>Crédits à l’économie (Mds FCFA)</t>
  </si>
  <si>
    <t>Variations de l'indice des prix à la consommation (moyenne annuelle)</t>
  </si>
  <si>
    <t>Senegal</t>
  </si>
  <si>
    <t>Nominal GDP (billions of CFA Francs)</t>
  </si>
  <si>
    <t>Real GDP Growth (in %)</t>
  </si>
  <si>
    <t>CPI variation (annual average in %)</t>
  </si>
  <si>
    <t>Exports of goods (billions of CFA Francs)</t>
  </si>
  <si>
    <t>Imports of goods (billions of CFA Francs)</t>
  </si>
  <si>
    <t>Trade balance (billions of CFA Francs)</t>
  </si>
  <si>
    <t>Current Account Balance (billions of CFA Francs)</t>
  </si>
  <si>
    <t>Overall Fiscal Balance, commitment basis, including grants (billions of CFA Francs)</t>
  </si>
  <si>
    <t>Overall Fiscal Balance, commitment basis, including grants (% of GDP)</t>
  </si>
  <si>
    <t>Investment rate (% of GDP)</t>
  </si>
  <si>
    <t>Net Foreign Assets (billions of CFA Francs)</t>
  </si>
  <si>
    <t>Credit to the private sector (billions of CFA Francs)</t>
  </si>
  <si>
    <t>Net Claims on Central Government (billions of CFA Francs)</t>
  </si>
  <si>
    <t>Broad money (billions of CFA Francs)</t>
  </si>
  <si>
    <t>Broad money (% of GDP)</t>
  </si>
  <si>
    <t>Source : BCEAO</t>
  </si>
  <si>
    <t>Source: Central Bank of West African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</si>
</sst>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0.0"/>
  </numFmts>
  <fonts count="10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165" fontId="6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5" fontId="6" fillId="0" borderId="0" xfId="2" applyNumberFormat="1" applyFont="1" applyAlignment="1">
      <alignment horizontal="right"/>
    </xf>
    <xf numFmtId="0" fontId="4" fillId="0" borderId="0" xfId="0" applyFont="1" applyAlignment="1">
      <alignment horizontal="center"/>
    </xf>
    <xf numFmtId="165" fontId="6" fillId="0" borderId="0" xfId="1" applyNumberFormat="1" applyFont="1" applyBorder="1" applyAlignment="1" applyProtection="1">
      <alignment horizontal="right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164" fontId="6" fillId="0" borderId="0" xfId="2" applyNumberFormat="1" applyFont="1" applyFill="1" applyAlignment="1">
      <alignment horizontal="left" vertical="center" wrapText="1"/>
    </xf>
    <xf numFmtId="164" fontId="6" fillId="0" borderId="0" xfId="2" applyNumberFormat="1" applyFont="1" applyAlignment="1">
      <alignment horizontal="center"/>
    </xf>
    <xf numFmtId="164" fontId="6" fillId="0" borderId="0" xfId="2" applyNumberFormat="1" applyFont="1"/>
    <xf numFmtId="164" fontId="6" fillId="0" borderId="0" xfId="2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165" fontId="6" fillId="0" borderId="0" xfId="0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4" fontId="8" fillId="0" borderId="0" xfId="2" applyNumberFormat="1" applyFont="1" applyAlignment="1">
      <alignment horizontal="left"/>
    </xf>
    <xf numFmtId="165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5" fontId="2" fillId="0" borderId="0" xfId="4" applyNumberFormat="1"/>
  </cellXfs>
  <cellStyles count="6">
    <cellStyle name="Excel Built-in Normal" xfId="4"/>
    <cellStyle name="Normal" xfId="0" builtinId="0"/>
    <cellStyle name="Normal 2" xfId="3"/>
    <cellStyle name="Normal 3" xfId="5"/>
    <cellStyle name="Normal_CONTMM2006_n°6" xfId="1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L39"/>
  <sheetViews>
    <sheetView tabSelected="1" zoomScaleNormal="100" workbookViewId="0">
      <selection activeCell="Z29" sqref="Z29"/>
    </sheetView>
  </sheetViews>
  <sheetFormatPr baseColWidth="10" defaultColWidth="11.42578125" defaultRowHeight="12.75" x14ac:dyDescent="0.2"/>
  <cols>
    <col min="1" max="1" width="13.7109375" style="31" customWidth="1"/>
    <col min="2" max="2" width="60.7109375" style="22" customWidth="1"/>
    <col min="3" max="14" width="8.7109375" style="10" customWidth="1"/>
    <col min="15" max="16" width="8.7109375" style="14" customWidth="1"/>
    <col min="17" max="17" width="8.7109375" style="17" customWidth="1"/>
    <col min="18" max="26" width="8.7109375" style="14" customWidth="1"/>
    <col min="27" max="16384" width="11.42578125" style="14"/>
  </cols>
  <sheetData>
    <row r="1" spans="1:38" ht="33" customHeight="1" x14ac:dyDescent="0.2">
      <c r="B1" s="27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3"/>
      <c r="P1" s="23"/>
      <c r="Q1" s="23"/>
    </row>
    <row r="3" spans="1:38" s="1" customFormat="1" ht="18" customHeight="1" x14ac:dyDescent="0.2">
      <c r="A3" s="32"/>
      <c r="C3" s="5">
        <v>1991</v>
      </c>
      <c r="D3" s="5">
        <v>1992</v>
      </c>
      <c r="E3" s="5">
        <v>1993</v>
      </c>
      <c r="F3" s="5">
        <v>1994</v>
      </c>
      <c r="G3" s="5">
        <v>1995</v>
      </c>
      <c r="H3" s="5">
        <v>1996</v>
      </c>
      <c r="I3" s="5">
        <v>1997</v>
      </c>
      <c r="J3" s="6">
        <v>1998</v>
      </c>
      <c r="K3" s="6">
        <v>1999</v>
      </c>
      <c r="L3" s="6">
        <v>2000</v>
      </c>
      <c r="M3" s="6">
        <v>2001</v>
      </c>
      <c r="N3" s="6">
        <v>2002</v>
      </c>
      <c r="O3" s="6">
        <v>2003</v>
      </c>
      <c r="P3" s="6">
        <v>2004</v>
      </c>
      <c r="Q3" s="5">
        <v>2005</v>
      </c>
      <c r="R3" s="5">
        <v>2006</v>
      </c>
      <c r="S3" s="5">
        <v>2007</v>
      </c>
      <c r="T3" s="5">
        <v>2008</v>
      </c>
      <c r="U3" s="5">
        <v>2009</v>
      </c>
      <c r="V3" s="5">
        <v>2010</v>
      </c>
      <c r="W3" s="5">
        <v>2011</v>
      </c>
      <c r="X3" s="5">
        <v>2012</v>
      </c>
      <c r="Y3" s="5">
        <v>2013</v>
      </c>
      <c r="Z3" s="5">
        <v>2014</v>
      </c>
      <c r="AA3" s="38">
        <v>2015</v>
      </c>
      <c r="AB3" s="38">
        <v>2016</v>
      </c>
      <c r="AC3" s="38">
        <v>2017</v>
      </c>
      <c r="AD3" s="38">
        <v>2018</v>
      </c>
      <c r="AE3" s="38">
        <v>2019</v>
      </c>
      <c r="AF3" s="38">
        <v>2020</v>
      </c>
      <c r="AG3" s="38">
        <v>2021</v>
      </c>
      <c r="AH3" s="38">
        <v>2022</v>
      </c>
      <c r="AI3" s="38">
        <v>2023</v>
      </c>
    </row>
    <row r="4" spans="1:38" s="16" customFormat="1" x14ac:dyDescent="0.2">
      <c r="A4" s="33"/>
      <c r="B4" s="4" t="s">
        <v>1</v>
      </c>
      <c r="C4" s="7">
        <v>1551.5</v>
      </c>
      <c r="D4" s="7">
        <v>1612.6</v>
      </c>
      <c r="E4" s="7">
        <v>1588.6</v>
      </c>
      <c r="F4" s="7">
        <v>2005.2</v>
      </c>
      <c r="G4" s="7">
        <v>2196.9</v>
      </c>
      <c r="H4" s="7">
        <v>2355.1999999999998</v>
      </c>
      <c r="I4" s="7">
        <v>2649.6</v>
      </c>
      <c r="J4" s="7">
        <v>2716.5</v>
      </c>
      <c r="K4" s="7">
        <v>2893.1</v>
      </c>
      <c r="L4" s="7">
        <v>3114</v>
      </c>
      <c r="M4" s="24">
        <v>3342.7</v>
      </c>
      <c r="N4" s="24">
        <v>3467.1</v>
      </c>
      <c r="O4" s="24">
        <v>3960.8</v>
      </c>
      <c r="P4" s="24">
        <v>4233.8999999999996</v>
      </c>
      <c r="Q4" s="9">
        <v>4582.3</v>
      </c>
      <c r="R4" s="9">
        <v>4893.5</v>
      </c>
      <c r="S4" s="9">
        <v>5408.3</v>
      </c>
      <c r="T4" s="9">
        <v>5994.5</v>
      </c>
      <c r="U4" s="9">
        <v>6029.4</v>
      </c>
      <c r="V4" s="9">
        <v>6395.4</v>
      </c>
      <c r="W4" s="9">
        <v>6774.6</v>
      </c>
      <c r="X4" s="9">
        <v>7164.6</v>
      </c>
      <c r="Y4" s="9">
        <v>7334.8</v>
      </c>
      <c r="Z4" s="9">
        <v>9774.9849800000011</v>
      </c>
      <c r="AA4" s="9">
        <v>10508.649999999994</v>
      </c>
      <c r="AB4" s="9">
        <v>11283.395517080899</v>
      </c>
      <c r="AC4" s="9">
        <v>12191.834200000001</v>
      </c>
      <c r="AD4" s="9">
        <v>12840.178755633806</v>
      </c>
      <c r="AE4" s="9">
        <v>13712.659</v>
      </c>
      <c r="AF4" s="9">
        <v>14119.419970000003</v>
      </c>
      <c r="AG4" s="9">
        <v>15261.119000000002</v>
      </c>
      <c r="AH4" s="9">
        <v>17227.917999999998</v>
      </c>
      <c r="AI4" s="9">
        <v>18711.665228155267</v>
      </c>
      <c r="AJ4" s="15"/>
      <c r="AK4" s="15"/>
      <c r="AL4" s="15"/>
    </row>
    <row r="5" spans="1:38" x14ac:dyDescent="0.2">
      <c r="A5" s="33"/>
      <c r="B5" s="4" t="s">
        <v>13</v>
      </c>
      <c r="C5" s="7">
        <v>0.8</v>
      </c>
      <c r="D5" s="7">
        <v>0.9</v>
      </c>
      <c r="E5" s="7">
        <v>-0.7</v>
      </c>
      <c r="F5" s="7">
        <v>2.9</v>
      </c>
      <c r="G5" s="7">
        <v>4.8</v>
      </c>
      <c r="H5" s="7">
        <v>5.0999999999999996</v>
      </c>
      <c r="I5" s="7">
        <v>5</v>
      </c>
      <c r="J5" s="7">
        <v>5.7</v>
      </c>
      <c r="K5" s="7">
        <v>5.0999999999999996</v>
      </c>
      <c r="L5" s="7">
        <v>5.6</v>
      </c>
      <c r="M5" s="24">
        <v>5.6</v>
      </c>
      <c r="N5" s="24">
        <v>1.2</v>
      </c>
      <c r="O5" s="24">
        <v>6.7</v>
      </c>
      <c r="P5" s="24">
        <v>5.8</v>
      </c>
      <c r="Q5" s="9">
        <v>5.7</v>
      </c>
      <c r="R5" s="9">
        <v>2.5</v>
      </c>
      <c r="S5" s="9">
        <v>4.9000000000000004</v>
      </c>
      <c r="T5" s="9">
        <v>3.7</v>
      </c>
      <c r="U5" s="9">
        <v>2.1</v>
      </c>
      <c r="V5" s="9">
        <v>4.2</v>
      </c>
      <c r="W5" s="9">
        <v>1.7</v>
      </c>
      <c r="X5" s="9">
        <v>3.4</v>
      </c>
      <c r="Y5" s="9">
        <v>3.5</v>
      </c>
      <c r="Z5" s="9">
        <v>3.9</v>
      </c>
      <c r="AA5" s="9">
        <v>6.4</v>
      </c>
      <c r="AB5" s="9">
        <v>6.3560685720812193</v>
      </c>
      <c r="AC5" s="9">
        <v>7.4074858460197808</v>
      </c>
      <c r="AD5" s="9">
        <v>6.2092410338886204</v>
      </c>
      <c r="AE5" s="9">
        <v>4.6136280976224198</v>
      </c>
      <c r="AF5" s="9">
        <v>1.3255051409066398</v>
      </c>
      <c r="AG5" s="9">
        <v>6.5</v>
      </c>
      <c r="AH5" s="9">
        <v>3.8</v>
      </c>
      <c r="AI5" s="9">
        <v>4.5999999999999996</v>
      </c>
      <c r="AJ5" s="17"/>
      <c r="AK5" s="17"/>
      <c r="AL5" s="17"/>
    </row>
    <row r="6" spans="1:38" x14ac:dyDescent="0.2">
      <c r="A6" s="33"/>
      <c r="B6" s="4" t="s">
        <v>15</v>
      </c>
      <c r="C6" s="7">
        <v>-0.7</v>
      </c>
      <c r="D6" s="7">
        <v>-0.5</v>
      </c>
      <c r="E6" s="7">
        <v>-0.7</v>
      </c>
      <c r="F6" s="7">
        <v>32.1</v>
      </c>
      <c r="G6" s="7">
        <v>8.1</v>
      </c>
      <c r="H6" s="7">
        <v>2.7</v>
      </c>
      <c r="I6" s="7">
        <v>1.6</v>
      </c>
      <c r="J6" s="7">
        <v>1.2</v>
      </c>
      <c r="K6" s="7">
        <v>0.8</v>
      </c>
      <c r="L6" s="7">
        <v>0.7</v>
      </c>
      <c r="M6" s="24">
        <v>3</v>
      </c>
      <c r="N6" s="24">
        <v>2.2999999999999998</v>
      </c>
      <c r="O6" s="24">
        <v>0</v>
      </c>
      <c r="P6" s="24">
        <v>0.5</v>
      </c>
      <c r="Q6" s="24">
        <v>1.7</v>
      </c>
      <c r="R6" s="24">
        <v>2.1</v>
      </c>
      <c r="S6" s="9">
        <v>5.9</v>
      </c>
      <c r="T6" s="9">
        <v>5.8</v>
      </c>
      <c r="U6" s="9">
        <v>-2.2000000000000002</v>
      </c>
      <c r="V6" s="9">
        <v>1.2</v>
      </c>
      <c r="W6" s="9">
        <v>3.4</v>
      </c>
      <c r="X6" s="9">
        <v>1.4</v>
      </c>
      <c r="Y6" s="9">
        <v>0.7</v>
      </c>
      <c r="Z6" s="9">
        <v>-1.1000000000000001</v>
      </c>
      <c r="AA6" s="9">
        <v>0.14724912500019302</v>
      </c>
      <c r="AB6" s="9">
        <v>0.83475544965709902</v>
      </c>
      <c r="AC6" s="9">
        <v>2.2296805744331798</v>
      </c>
      <c r="AD6" s="9">
        <v>0.45450142082139611</v>
      </c>
      <c r="AE6" s="9">
        <v>1</v>
      </c>
      <c r="AF6" s="9">
        <v>2.5293388077936001</v>
      </c>
      <c r="AG6" s="9">
        <v>2.2000000000000002</v>
      </c>
      <c r="AH6" s="9">
        <v>9.6999999999999993</v>
      </c>
      <c r="AI6" s="9">
        <v>5.9</v>
      </c>
      <c r="AJ6" s="17"/>
      <c r="AK6" s="17"/>
      <c r="AL6" s="17"/>
    </row>
    <row r="7" spans="1:38" s="16" customFormat="1" x14ac:dyDescent="0.2">
      <c r="A7" s="33"/>
      <c r="B7" s="4" t="s">
        <v>11</v>
      </c>
      <c r="C7" s="7">
        <v>232.5</v>
      </c>
      <c r="D7" s="7">
        <v>219</v>
      </c>
      <c r="E7" s="7">
        <v>200.2</v>
      </c>
      <c r="F7" s="7">
        <v>439.1</v>
      </c>
      <c r="G7" s="7">
        <v>483.5</v>
      </c>
      <c r="H7" s="7">
        <v>505.4</v>
      </c>
      <c r="I7" s="7">
        <v>528</v>
      </c>
      <c r="J7" s="7">
        <v>570.9</v>
      </c>
      <c r="K7" s="7">
        <v>632.4</v>
      </c>
      <c r="L7" s="7">
        <v>654.9</v>
      </c>
      <c r="M7" s="24">
        <v>735.3</v>
      </c>
      <c r="N7" s="24">
        <v>743.4</v>
      </c>
      <c r="O7" s="24">
        <v>730.6</v>
      </c>
      <c r="P7" s="24">
        <v>797.4</v>
      </c>
      <c r="Q7" s="9">
        <v>832.4</v>
      </c>
      <c r="R7" s="9">
        <v>833.5</v>
      </c>
      <c r="S7" s="9">
        <v>802.2</v>
      </c>
      <c r="T7" s="9">
        <v>987.9</v>
      </c>
      <c r="U7" s="9">
        <v>990.1</v>
      </c>
      <c r="V7" s="9">
        <v>1066.5</v>
      </c>
      <c r="W7" s="9">
        <v>1236.8</v>
      </c>
      <c r="X7" s="9">
        <v>1335.9</v>
      </c>
      <c r="Y7" s="9">
        <v>1422.5</v>
      </c>
      <c r="Z7" s="9">
        <v>1472.7414699999999</v>
      </c>
      <c r="AA7" s="9">
        <v>1669.1724999999999</v>
      </c>
      <c r="AB7" s="9">
        <v>1703.5</v>
      </c>
      <c r="AC7" s="9">
        <v>1907.8278</v>
      </c>
      <c r="AD7" s="9">
        <v>2147.4</v>
      </c>
      <c r="AE7" s="9">
        <v>2594.4</v>
      </c>
      <c r="AF7" s="9">
        <v>2410.8699799999999</v>
      </c>
      <c r="AG7" s="9">
        <v>3044.7</v>
      </c>
      <c r="AH7" s="9">
        <v>3731.3</v>
      </c>
      <c r="AI7" s="9">
        <v>3482.8854388471163</v>
      </c>
      <c r="AJ7" s="15"/>
      <c r="AK7" s="15"/>
      <c r="AL7" s="15"/>
    </row>
    <row r="8" spans="1:38" s="16" customFormat="1" x14ac:dyDescent="0.2">
      <c r="A8" s="33"/>
      <c r="B8" s="4" t="s">
        <v>12</v>
      </c>
      <c r="C8" s="7">
        <v>314.2</v>
      </c>
      <c r="D8" s="7">
        <v>315.39999999999998</v>
      </c>
      <c r="E8" s="7">
        <v>307.7</v>
      </c>
      <c r="F8" s="7">
        <v>567.4</v>
      </c>
      <c r="G8" s="7">
        <v>620.4</v>
      </c>
      <c r="H8" s="7">
        <v>646.6</v>
      </c>
      <c r="I8" s="7">
        <v>686.4</v>
      </c>
      <c r="J8" s="7">
        <v>755.6</v>
      </c>
      <c r="K8" s="7">
        <v>845.3</v>
      </c>
      <c r="L8" s="7">
        <v>951.6</v>
      </c>
      <c r="M8" s="24">
        <v>1047.0999999999999</v>
      </c>
      <c r="N8" s="24">
        <v>1117.9000000000001</v>
      </c>
      <c r="O8" s="24">
        <v>1200.5</v>
      </c>
      <c r="P8" s="24">
        <v>1318.5</v>
      </c>
      <c r="Q8" s="9">
        <v>1523.7</v>
      </c>
      <c r="R8" s="9">
        <v>1669.9</v>
      </c>
      <c r="S8" s="9">
        <v>1995.5</v>
      </c>
      <c r="T8" s="9">
        <v>2510.4</v>
      </c>
      <c r="U8" s="9">
        <v>1947.8</v>
      </c>
      <c r="V8" s="9">
        <v>2021.9</v>
      </c>
      <c r="W8" s="9">
        <v>2420.4</v>
      </c>
      <c r="X8" s="9">
        <v>2870.9</v>
      </c>
      <c r="Y8" s="9">
        <v>2893.5</v>
      </c>
      <c r="Z8" s="9">
        <v>2856</v>
      </c>
      <c r="AA8" s="9">
        <v>2943.6</v>
      </c>
      <c r="AB8" s="9">
        <v>2868.2</v>
      </c>
      <c r="AC8" s="9">
        <v>3476.8339999999998</v>
      </c>
      <c r="AD8" s="9">
        <v>4033.8</v>
      </c>
      <c r="AE8" s="9">
        <v>4282.1000000000004</v>
      </c>
      <c r="AF8" s="9">
        <v>4020.5441599999999</v>
      </c>
      <c r="AG8" s="9">
        <v>4707.2</v>
      </c>
      <c r="AH8" s="9">
        <v>6741.4</v>
      </c>
      <c r="AI8" s="9">
        <v>6140.9106883952709</v>
      </c>
      <c r="AJ8" s="15"/>
      <c r="AK8" s="15"/>
      <c r="AL8" s="15"/>
    </row>
    <row r="9" spans="1:38" x14ac:dyDescent="0.2">
      <c r="A9" s="33"/>
      <c r="B9" s="4" t="s">
        <v>2</v>
      </c>
      <c r="C9" s="7">
        <v>-81.7</v>
      </c>
      <c r="D9" s="7">
        <v>-96.4</v>
      </c>
      <c r="E9" s="7">
        <v>-107.5</v>
      </c>
      <c r="F9" s="7">
        <v>-128.30000000000001</v>
      </c>
      <c r="G9" s="7">
        <v>-136.9</v>
      </c>
      <c r="H9" s="7">
        <v>-141.19999999999999</v>
      </c>
      <c r="I9" s="7">
        <v>-158.4</v>
      </c>
      <c r="J9" s="7">
        <v>-184.7</v>
      </c>
      <c r="K9" s="7">
        <v>-212.9</v>
      </c>
      <c r="L9" s="7">
        <v>-296.7</v>
      </c>
      <c r="M9" s="7">
        <v>-311.8</v>
      </c>
      <c r="N9" s="7">
        <v>-374.5</v>
      </c>
      <c r="O9" s="7">
        <v>-469.9</v>
      </c>
      <c r="P9" s="7">
        <v>-521.1</v>
      </c>
      <c r="Q9" s="7">
        <v>-691.3</v>
      </c>
      <c r="R9" s="7">
        <v>-836.5</v>
      </c>
      <c r="S9" s="9">
        <v>-1193.3</v>
      </c>
      <c r="T9" s="9">
        <v>-1522.5</v>
      </c>
      <c r="U9" s="9">
        <v>-957.7</v>
      </c>
      <c r="V9" s="9">
        <v>-955.4</v>
      </c>
      <c r="W9" s="9">
        <v>-1183.5999999999999</v>
      </c>
      <c r="X9" s="9">
        <v>-1558.9</v>
      </c>
      <c r="Y9" s="9">
        <v>-1471.01200050223</v>
      </c>
      <c r="Z9" s="9">
        <v>-1383.2</v>
      </c>
      <c r="AA9" s="9">
        <v>-1274.4090000000001</v>
      </c>
      <c r="AB9" s="9">
        <v>-1164.7</v>
      </c>
      <c r="AC9" s="9">
        <v>-1569.0062</v>
      </c>
      <c r="AD9" s="9">
        <v>-1886.4</v>
      </c>
      <c r="AE9" s="9">
        <v>-1687.7</v>
      </c>
      <c r="AF9" s="9">
        <v>-1609.67418</v>
      </c>
      <c r="AG9" s="9">
        <v>-1662.5</v>
      </c>
      <c r="AH9" s="9">
        <v>-3010.1</v>
      </c>
      <c r="AI9" s="9">
        <v>-2658.0252495481545</v>
      </c>
      <c r="AJ9" s="17"/>
      <c r="AK9" s="17"/>
      <c r="AL9" s="17"/>
    </row>
    <row r="10" spans="1:38" x14ac:dyDescent="0.2">
      <c r="A10" s="33"/>
      <c r="B10" s="4" t="s">
        <v>3</v>
      </c>
      <c r="C10" s="7">
        <v>-57.8</v>
      </c>
      <c r="D10" s="7">
        <v>-57.8</v>
      </c>
      <c r="E10" s="7">
        <v>-79.099999999999994</v>
      </c>
      <c r="F10" s="7">
        <v>1.8</v>
      </c>
      <c r="G10" s="7">
        <v>-24.9</v>
      </c>
      <c r="H10" s="7">
        <v>-102.1</v>
      </c>
      <c r="I10" s="7">
        <v>-107.9</v>
      </c>
      <c r="J10" s="7">
        <v>-146.1</v>
      </c>
      <c r="K10" s="7">
        <v>-197.2</v>
      </c>
      <c r="L10" s="7">
        <v>-236.6</v>
      </c>
      <c r="M10" s="24">
        <v>-180</v>
      </c>
      <c r="N10" s="24">
        <v>-220.8</v>
      </c>
      <c r="O10" s="24">
        <v>-253.7</v>
      </c>
      <c r="P10" s="24">
        <v>-271.10000000000002</v>
      </c>
      <c r="Q10" s="9">
        <v>-357.2</v>
      </c>
      <c r="R10" s="9">
        <v>-450.7</v>
      </c>
      <c r="S10" s="9">
        <v>-628.79999999999995</v>
      </c>
      <c r="T10" s="9">
        <v>-843.7</v>
      </c>
      <c r="U10" s="9">
        <v>-403</v>
      </c>
      <c r="V10" s="9">
        <v>-297.2</v>
      </c>
      <c r="W10" s="9">
        <v>-541</v>
      </c>
      <c r="X10" s="9">
        <v>-792</v>
      </c>
      <c r="Y10" s="9">
        <v>-765.47500050223005</v>
      </c>
      <c r="Z10" s="9">
        <v>-665.90074999999888</v>
      </c>
      <c r="AA10" s="9">
        <v>-558.66039999999998</v>
      </c>
      <c r="AB10" s="9">
        <v>-472.5</v>
      </c>
      <c r="AC10" s="9">
        <v>-887.19160000000011</v>
      </c>
      <c r="AD10" s="9">
        <v>-1230.4000000000001</v>
      </c>
      <c r="AE10" s="9">
        <v>-1112.1000000000001</v>
      </c>
      <c r="AF10" s="9">
        <v>-1532.2309999999998</v>
      </c>
      <c r="AG10" s="9">
        <v>-1845.0296000000001</v>
      </c>
      <c r="AH10" s="9">
        <v>-3457</v>
      </c>
      <c r="AI10" s="9">
        <v>-2961.1057848380296</v>
      </c>
      <c r="AJ10" s="17"/>
      <c r="AK10" s="17"/>
      <c r="AL10" s="17"/>
    </row>
    <row r="11" spans="1:38" x14ac:dyDescent="0.2">
      <c r="A11" s="33"/>
      <c r="B11" s="28" t="s">
        <v>9</v>
      </c>
      <c r="C11" s="7">
        <v>31.2</v>
      </c>
      <c r="D11" s="7">
        <v>-43.3</v>
      </c>
      <c r="E11" s="7">
        <v>-47.2</v>
      </c>
      <c r="F11" s="7">
        <v>-39.200000000000003</v>
      </c>
      <c r="G11" s="7">
        <v>-5</v>
      </c>
      <c r="H11" s="7">
        <v>53.3</v>
      </c>
      <c r="I11" s="7">
        <v>9</v>
      </c>
      <c r="J11" s="7">
        <v>-8.6999999999999993</v>
      </c>
      <c r="K11" s="7">
        <v>-41.5</v>
      </c>
      <c r="L11" s="7">
        <v>-7.5</v>
      </c>
      <c r="M11" s="24">
        <v>-68.599999999999994</v>
      </c>
      <c r="N11" s="24">
        <v>-3.6</v>
      </c>
      <c r="O11" s="24">
        <v>-80.3</v>
      </c>
      <c r="P11" s="24">
        <v>-143.19999999999999</v>
      </c>
      <c r="Q11" s="9">
        <v>-138.9</v>
      </c>
      <c r="R11" s="9">
        <v>-278.8</v>
      </c>
      <c r="S11" s="9">
        <v>-248.1</v>
      </c>
      <c r="T11" s="9">
        <v>-273.60000000000002</v>
      </c>
      <c r="U11" s="9">
        <v>-303.3</v>
      </c>
      <c r="V11" s="9">
        <v>-345.7</v>
      </c>
      <c r="W11" s="9">
        <v>-454.8</v>
      </c>
      <c r="X11" s="9">
        <v>-431.7</v>
      </c>
      <c r="Y11" s="9">
        <v>-400</v>
      </c>
      <c r="Z11" s="9">
        <v>-387.1</v>
      </c>
      <c r="AA11" s="9">
        <v>-385.38190558999986</v>
      </c>
      <c r="AB11" s="9">
        <v>-369.23</v>
      </c>
      <c r="AC11" s="9">
        <v>-362.21000000000004</v>
      </c>
      <c r="AD11" s="9">
        <v>-477.4699999999998</v>
      </c>
      <c r="AE11" s="9">
        <v>-537.20000000000027</v>
      </c>
      <c r="AF11" s="9">
        <v>-903.10000000000036</v>
      </c>
      <c r="AG11" s="9">
        <v>-959.30000000000018</v>
      </c>
      <c r="AH11" s="9">
        <v>-1054.0999999999995</v>
      </c>
      <c r="AI11" s="9">
        <v>-915.30000000000018</v>
      </c>
      <c r="AJ11" s="17"/>
      <c r="AK11" s="17"/>
      <c r="AL11" s="17"/>
    </row>
    <row r="12" spans="1:38" s="20" customFormat="1" x14ac:dyDescent="0.2">
      <c r="A12" s="34"/>
      <c r="B12" s="18" t="s">
        <v>10</v>
      </c>
      <c r="C12" s="25">
        <v>2</v>
      </c>
      <c r="D12" s="25">
        <v>-2.7</v>
      </c>
      <c r="E12" s="25">
        <v>-3</v>
      </c>
      <c r="F12" s="25">
        <v>-2</v>
      </c>
      <c r="G12" s="25">
        <v>-0.2</v>
      </c>
      <c r="H12" s="25">
        <v>2.2999999999999998</v>
      </c>
      <c r="I12" s="25">
        <v>0.3</v>
      </c>
      <c r="J12" s="25">
        <v>-0.3</v>
      </c>
      <c r="K12" s="25">
        <v>-1.4</v>
      </c>
      <c r="L12" s="25">
        <v>-0.2</v>
      </c>
      <c r="M12" s="25">
        <v>-2.1</v>
      </c>
      <c r="N12" s="25">
        <v>-0.1</v>
      </c>
      <c r="O12" s="25">
        <v>-2</v>
      </c>
      <c r="P12" s="25">
        <v>-3.4</v>
      </c>
      <c r="Q12" s="25">
        <v>-3</v>
      </c>
      <c r="R12" s="25">
        <v>-5.7</v>
      </c>
      <c r="S12" s="9">
        <v>-4.5999999999999996</v>
      </c>
      <c r="T12" s="9">
        <v>-4.5999999999999996</v>
      </c>
      <c r="U12" s="9">
        <v>-5.0303512787342024</v>
      </c>
      <c r="V12" s="9">
        <v>-5.4048798563175788</v>
      </c>
      <c r="W12" s="9">
        <v>-6.7156573339716239</v>
      </c>
      <c r="X12" s="9">
        <v>-5.7917733154286015</v>
      </c>
      <c r="Y12" s="9">
        <v>-5.4682205209637926</v>
      </c>
      <c r="Z12" s="9">
        <v>-3.9605059376233709</v>
      </c>
      <c r="AA12" s="9">
        <v>-3.6672827203303933</v>
      </c>
      <c r="AB12" s="9">
        <v>-3.2723305625603256</v>
      </c>
      <c r="AC12" s="9">
        <v>-2.9709229477546502</v>
      </c>
      <c r="AD12" s="9">
        <v>-3.6994941795745784</v>
      </c>
      <c r="AE12" s="9">
        <v>-3.9175480116584267</v>
      </c>
      <c r="AF12" s="9">
        <v>-6.396155096447635</v>
      </c>
      <c r="AG12" s="9">
        <v>-6.2859086545357519</v>
      </c>
      <c r="AH12" s="9">
        <v>-6.1185571001672958</v>
      </c>
      <c r="AI12" s="9">
        <v>-4.8916009817381561</v>
      </c>
      <c r="AJ12" s="19"/>
      <c r="AK12" s="19"/>
      <c r="AL12" s="19"/>
    </row>
    <row r="13" spans="1:38" s="3" customFormat="1" x14ac:dyDescent="0.2">
      <c r="A13" s="33"/>
      <c r="B13" s="2" t="s">
        <v>4</v>
      </c>
      <c r="C13" s="7">
        <v>13.6</v>
      </c>
      <c r="D13" s="7">
        <v>13.3</v>
      </c>
      <c r="E13" s="7">
        <v>13.7</v>
      </c>
      <c r="F13" s="7">
        <v>14.7</v>
      </c>
      <c r="G13" s="7">
        <v>16.899999999999999</v>
      </c>
      <c r="H13" s="7">
        <v>18.5</v>
      </c>
      <c r="I13" s="7">
        <v>15.2</v>
      </c>
      <c r="J13" s="7">
        <v>16.7</v>
      </c>
      <c r="K13" s="7">
        <v>20.100000000000001</v>
      </c>
      <c r="L13" s="7">
        <v>21.6</v>
      </c>
      <c r="M13" s="24">
        <v>18.3</v>
      </c>
      <c r="N13" s="24">
        <v>17.8</v>
      </c>
      <c r="O13" s="24">
        <v>21</v>
      </c>
      <c r="P13" s="24">
        <v>22.3</v>
      </c>
      <c r="Q13" s="24">
        <v>29.5</v>
      </c>
      <c r="R13" s="11">
        <v>27.2</v>
      </c>
      <c r="S13" s="9">
        <v>29.3</v>
      </c>
      <c r="T13" s="9">
        <v>31.3</v>
      </c>
      <c r="U13" s="9">
        <v>22.1</v>
      </c>
      <c r="V13" s="9">
        <v>22</v>
      </c>
      <c r="W13" s="9">
        <v>25.8</v>
      </c>
      <c r="X13" s="9">
        <v>29.8</v>
      </c>
      <c r="Y13" s="9">
        <v>32.799999999999997</v>
      </c>
      <c r="Z13" s="9">
        <v>25.8812673899372</v>
      </c>
      <c r="AA13" s="9">
        <v>26.367762994837928</v>
      </c>
      <c r="AB13" s="9">
        <v>25.997331042580146</v>
      </c>
      <c r="AC13" s="9">
        <v>29.616757747575011</v>
      </c>
      <c r="AD13" s="9">
        <v>32.641685411076047</v>
      </c>
      <c r="AE13" s="9">
        <v>31.8</v>
      </c>
      <c r="AF13" s="9">
        <v>35.4</v>
      </c>
      <c r="AG13" s="9">
        <v>38.1</v>
      </c>
      <c r="AH13" s="9">
        <v>45.4</v>
      </c>
      <c r="AI13" s="9">
        <v>41.5</v>
      </c>
      <c r="AJ13" s="12"/>
      <c r="AK13" s="12"/>
      <c r="AL13" s="12"/>
    </row>
    <row r="14" spans="1:38" x14ac:dyDescent="0.2">
      <c r="A14" s="33"/>
      <c r="B14" s="4" t="s">
        <v>5</v>
      </c>
      <c r="C14" s="7">
        <v>-163.19999999999999</v>
      </c>
      <c r="D14" s="7">
        <v>-157.4</v>
      </c>
      <c r="E14" s="7">
        <v>-195.2</v>
      </c>
      <c r="F14" s="7">
        <v>-168.1</v>
      </c>
      <c r="G14" s="7">
        <v>-126.2</v>
      </c>
      <c r="H14" s="7">
        <v>-98.1</v>
      </c>
      <c r="I14" s="7">
        <v>-21.2</v>
      </c>
      <c r="J14" s="7">
        <v>-6.4</v>
      </c>
      <c r="K14" s="7">
        <v>13.6</v>
      </c>
      <c r="L14" s="7">
        <v>-5.6</v>
      </c>
      <c r="M14" s="24">
        <v>66.599999999999994</v>
      </c>
      <c r="N14" s="24">
        <v>137.69999999999999</v>
      </c>
      <c r="O14" s="13">
        <v>351.6</v>
      </c>
      <c r="P14" s="13">
        <v>471.2</v>
      </c>
      <c r="Q14" s="13">
        <v>484.6</v>
      </c>
      <c r="R14" s="13">
        <v>569.29999999999995</v>
      </c>
      <c r="S14" s="9">
        <v>644.29999999999995</v>
      </c>
      <c r="T14" s="9">
        <v>653.1</v>
      </c>
      <c r="U14" s="9">
        <v>725.3</v>
      </c>
      <c r="V14" s="9">
        <v>734.5</v>
      </c>
      <c r="W14" s="9">
        <v>726.2</v>
      </c>
      <c r="X14" s="9">
        <v>775.5</v>
      </c>
      <c r="Y14" s="9">
        <v>690.7</v>
      </c>
      <c r="Z14" s="40">
        <v>854.3</v>
      </c>
      <c r="AA14" s="40">
        <v>948.8</v>
      </c>
      <c r="AB14" s="40">
        <v>738.01504254600002</v>
      </c>
      <c r="AC14" s="40">
        <v>788.9919890627599</v>
      </c>
      <c r="AD14" s="9">
        <v>1171.1057723609999</v>
      </c>
      <c r="AE14" s="9">
        <v>1468.7042249707827</v>
      </c>
      <c r="AF14" s="9">
        <v>1169.4297387265187</v>
      </c>
      <c r="AG14" s="9">
        <v>1347.9922823440004</v>
      </c>
      <c r="AH14" s="9">
        <v>1100.6684256390004</v>
      </c>
      <c r="AI14" s="9">
        <v>1038</v>
      </c>
      <c r="AJ14" s="17"/>
      <c r="AK14" s="17"/>
      <c r="AL14" s="17"/>
    </row>
    <row r="15" spans="1:38" x14ac:dyDescent="0.2">
      <c r="A15" s="33"/>
      <c r="B15" s="4" t="s">
        <v>14</v>
      </c>
      <c r="C15" s="7">
        <v>399.1</v>
      </c>
      <c r="D15" s="7">
        <v>422.6</v>
      </c>
      <c r="E15" s="7">
        <v>428.8</v>
      </c>
      <c r="F15" s="7">
        <v>353.6</v>
      </c>
      <c r="G15" s="7">
        <v>358.6</v>
      </c>
      <c r="H15" s="7">
        <v>414.5</v>
      </c>
      <c r="I15" s="7">
        <v>431.6</v>
      </c>
      <c r="J15" s="7">
        <v>458.5</v>
      </c>
      <c r="K15" s="7">
        <v>486.2</v>
      </c>
      <c r="L15" s="7">
        <v>625.1</v>
      </c>
      <c r="M15" s="24">
        <v>655.5</v>
      </c>
      <c r="N15" s="24">
        <v>686.4</v>
      </c>
      <c r="O15" s="24">
        <v>784.6</v>
      </c>
      <c r="P15" s="24">
        <v>856.9</v>
      </c>
      <c r="Q15" s="9">
        <v>1067</v>
      </c>
      <c r="R15" s="9">
        <v>1111.3</v>
      </c>
      <c r="S15" s="9">
        <v>1230.3</v>
      </c>
      <c r="T15" s="9">
        <v>1439.6</v>
      </c>
      <c r="U15" s="9">
        <v>1492</v>
      </c>
      <c r="V15" s="9">
        <v>1647</v>
      </c>
      <c r="W15" s="9">
        <v>1953</v>
      </c>
      <c r="X15" s="9">
        <v>2144.8000000000002</v>
      </c>
      <c r="Y15" s="9">
        <v>2271.1970000000001</v>
      </c>
      <c r="Z15" s="9">
        <v>2445.0160000000001</v>
      </c>
      <c r="AA15" s="9">
        <v>2670.4660000000003</v>
      </c>
      <c r="AB15" s="39">
        <v>3076.5199999999995</v>
      </c>
      <c r="AC15" s="39">
        <v>3685.8779968666199</v>
      </c>
      <c r="AD15" s="9">
        <v>4204.4972677851601</v>
      </c>
      <c r="AE15" s="9">
        <v>4531.3355221655838</v>
      </c>
      <c r="AF15" s="9">
        <v>4667.5676820070003</v>
      </c>
      <c r="AG15" s="9">
        <v>5111.7468757309998</v>
      </c>
      <c r="AH15" s="9">
        <v>6136.4257091060008</v>
      </c>
      <c r="AI15" s="9">
        <v>6403.4753627869995</v>
      </c>
      <c r="AJ15" s="17"/>
      <c r="AK15" s="17"/>
      <c r="AL15" s="17"/>
    </row>
    <row r="16" spans="1:38" x14ac:dyDescent="0.2">
      <c r="A16" s="33"/>
      <c r="B16" s="4" t="s">
        <v>6</v>
      </c>
      <c r="C16" s="7">
        <v>111.6</v>
      </c>
      <c r="D16" s="7">
        <v>82.6</v>
      </c>
      <c r="E16" s="7">
        <v>63.9</v>
      </c>
      <c r="F16" s="7">
        <v>172</v>
      </c>
      <c r="G16" s="7">
        <v>179.5</v>
      </c>
      <c r="H16" s="7">
        <v>161</v>
      </c>
      <c r="I16" s="7">
        <v>187.3</v>
      </c>
      <c r="J16" s="7">
        <v>163</v>
      </c>
      <c r="K16" s="7">
        <v>188.5</v>
      </c>
      <c r="L16" s="7">
        <v>160.19999999999999</v>
      </c>
      <c r="M16" s="24">
        <v>181.9</v>
      </c>
      <c r="N16" s="24">
        <v>106.5</v>
      </c>
      <c r="O16" s="24">
        <v>64.2</v>
      </c>
      <c r="P16" s="24">
        <v>24.1</v>
      </c>
      <c r="Q16" s="9">
        <v>-35.6</v>
      </c>
      <c r="R16" s="9">
        <v>11.1</v>
      </c>
      <c r="S16" s="9">
        <v>93.2</v>
      </c>
      <c r="T16" s="9">
        <v>28.2</v>
      </c>
      <c r="U16" s="9">
        <v>114.8</v>
      </c>
      <c r="V16" s="9">
        <v>200.3</v>
      </c>
      <c r="W16" s="9">
        <v>164.8</v>
      </c>
      <c r="X16" s="9">
        <v>94.9</v>
      </c>
      <c r="Y16" s="9">
        <v>140.842428235</v>
      </c>
      <c r="Z16" s="40">
        <v>37.810657466694053</v>
      </c>
      <c r="AA16" s="40">
        <v>199.85194037261192</v>
      </c>
      <c r="AB16" s="40">
        <v>430.08516401599996</v>
      </c>
      <c r="AC16" s="40">
        <v>399.05087889949993</v>
      </c>
      <c r="AD16" s="9">
        <v>467.75184111449994</v>
      </c>
      <c r="AE16" s="9">
        <v>556.90891273750003</v>
      </c>
      <c r="AF16" s="9">
        <v>1431.9696987485002</v>
      </c>
      <c r="AG16" s="9">
        <v>1856.1183974295</v>
      </c>
      <c r="AH16" s="9">
        <v>2811.7467016684996</v>
      </c>
      <c r="AI16" s="9">
        <v>3418.4677961114999</v>
      </c>
      <c r="AJ16" s="17"/>
      <c r="AK16" s="17"/>
      <c r="AL16" s="17"/>
    </row>
    <row r="17" spans="1:38" x14ac:dyDescent="0.2">
      <c r="A17" s="33"/>
      <c r="B17" s="4" t="s">
        <v>7</v>
      </c>
      <c r="C17" s="7">
        <v>371.6</v>
      </c>
      <c r="D17" s="7">
        <v>385</v>
      </c>
      <c r="E17" s="7">
        <v>336.5</v>
      </c>
      <c r="F17" s="7">
        <v>463.7</v>
      </c>
      <c r="G17" s="7">
        <v>501.4</v>
      </c>
      <c r="H17" s="7">
        <v>560</v>
      </c>
      <c r="I17" s="7">
        <v>580.4</v>
      </c>
      <c r="J17" s="7">
        <v>630.20000000000005</v>
      </c>
      <c r="K17" s="7">
        <v>714.1</v>
      </c>
      <c r="L17" s="7">
        <v>790.4</v>
      </c>
      <c r="M17" s="7">
        <v>905.1</v>
      </c>
      <c r="N17" s="7">
        <v>974.1</v>
      </c>
      <c r="O17" s="7">
        <v>1280.5999999999999</v>
      </c>
      <c r="P17" s="7">
        <v>1445.8</v>
      </c>
      <c r="Q17" s="7">
        <v>1564.9</v>
      </c>
      <c r="R17" s="9">
        <v>1751.2</v>
      </c>
      <c r="S17" s="9">
        <v>1972</v>
      </c>
      <c r="T17" s="9">
        <v>2006.6</v>
      </c>
      <c r="U17" s="9">
        <v>2234.6</v>
      </c>
      <c r="V17" s="9">
        <v>2540.8000000000002</v>
      </c>
      <c r="W17" s="9">
        <v>2718.7</v>
      </c>
      <c r="X17" s="9">
        <v>2894.7</v>
      </c>
      <c r="Y17" s="9">
        <v>2795.0961110220001</v>
      </c>
      <c r="Z17" s="40">
        <v>3108.754366821694</v>
      </c>
      <c r="AA17" s="40">
        <v>3708.484426737612</v>
      </c>
      <c r="AB17" s="40">
        <v>4217.4495299250002</v>
      </c>
      <c r="AC17" s="40">
        <v>4607.6963251142606</v>
      </c>
      <c r="AD17" s="9">
        <v>5259.6649121005003</v>
      </c>
      <c r="AE17" s="9">
        <v>5691.9786733512829</v>
      </c>
      <c r="AF17" s="9">
        <v>6394.2876959720197</v>
      </c>
      <c r="AG17" s="9">
        <v>7375.2096890735002</v>
      </c>
      <c r="AH17" s="9">
        <v>8966.0440709465001</v>
      </c>
      <c r="AI17" s="9">
        <v>9827.6036966355005</v>
      </c>
      <c r="AJ17" s="17"/>
      <c r="AK17" s="17"/>
      <c r="AL17" s="17"/>
    </row>
    <row r="18" spans="1:38" x14ac:dyDescent="0.2">
      <c r="A18" s="33"/>
      <c r="B18" s="21" t="s">
        <v>8</v>
      </c>
      <c r="C18" s="7">
        <v>23.951015146632294</v>
      </c>
      <c r="D18" s="7">
        <v>23.874488403819917</v>
      </c>
      <c r="E18" s="7">
        <v>21.182172982500315</v>
      </c>
      <c r="F18" s="7">
        <v>23.124875324157191</v>
      </c>
      <c r="G18" s="7">
        <v>22.823068869771038</v>
      </c>
      <c r="H18" s="7">
        <v>23.77717391304348</v>
      </c>
      <c r="I18" s="7">
        <v>21.905193236714975</v>
      </c>
      <c r="J18" s="7">
        <v>23.19896926191791</v>
      </c>
      <c r="K18" s="7">
        <v>24.682866129757009</v>
      </c>
      <c r="L18" s="7">
        <v>25.382145150931279</v>
      </c>
      <c r="M18" s="7">
        <v>27.076913872019624</v>
      </c>
      <c r="N18" s="7">
        <v>28.095526520723375</v>
      </c>
      <c r="O18" s="7">
        <v>32.331852151080589</v>
      </c>
      <c r="P18" s="7">
        <v>34.148184888636955</v>
      </c>
      <c r="Q18" s="7">
        <v>34.150972219191239</v>
      </c>
      <c r="R18" s="7">
        <v>35.786247062429752</v>
      </c>
      <c r="S18" s="37">
        <v>36.462474344988252</v>
      </c>
      <c r="T18" s="9">
        <v>33.474017849695556</v>
      </c>
      <c r="U18" s="9">
        <v>37.061730852157758</v>
      </c>
      <c r="V18" s="9">
        <v>39.728554898833544</v>
      </c>
      <c r="W18" s="9">
        <v>40.130782629232719</v>
      </c>
      <c r="X18" s="9">
        <v>40.402813834687208</v>
      </c>
      <c r="Y18" s="9">
        <v>38.107325503381141</v>
      </c>
      <c r="Z18" s="9">
        <v>31.803162594953609</v>
      </c>
      <c r="AA18" s="9">
        <v>35.289827206516669</v>
      </c>
      <c r="AB18" s="9">
        <v>37.377485558674159</v>
      </c>
      <c r="AC18" s="9">
        <v>37.79329877299562</v>
      </c>
      <c r="AD18" s="9">
        <v>40.962552096813681</v>
      </c>
      <c r="AE18" s="9">
        <v>41.508934724850107</v>
      </c>
      <c r="AF18" s="9">
        <v>45.287183960518021</v>
      </c>
      <c r="AG18" s="9">
        <v>48.32679496879291</v>
      </c>
      <c r="AH18" s="9">
        <v>52.043689033965116</v>
      </c>
      <c r="AI18" s="9">
        <v>52.521267224511888</v>
      </c>
      <c r="AJ18" s="17"/>
      <c r="AK18" s="17"/>
      <c r="AL18" s="17"/>
    </row>
    <row r="19" spans="1:38" x14ac:dyDescent="0.2">
      <c r="O19" s="10"/>
      <c r="P19" s="10"/>
      <c r="Q19" s="10"/>
      <c r="R19" s="10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7"/>
      <c r="AI19" s="17"/>
      <c r="AJ19" s="17"/>
      <c r="AK19" s="17"/>
      <c r="AL19" s="17"/>
    </row>
    <row r="20" spans="1:38" x14ac:dyDescent="0.2">
      <c r="B20" s="28" t="s">
        <v>32</v>
      </c>
      <c r="O20" s="17"/>
      <c r="P20" s="17"/>
      <c r="R20" s="35"/>
      <c r="S20" s="35"/>
      <c r="T20" s="35"/>
      <c r="U20" s="35"/>
      <c r="V20" s="36"/>
      <c r="W20" s="36"/>
      <c r="X20" s="36"/>
      <c r="Y20" s="36"/>
      <c r="Z20" s="36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38" x14ac:dyDescent="0.2">
      <c r="R21" s="35"/>
      <c r="S21" s="35"/>
      <c r="T21" s="35"/>
      <c r="U21" s="35"/>
      <c r="V21" s="36"/>
      <c r="W21" s="36"/>
      <c r="X21" s="36"/>
      <c r="Y21" s="36"/>
      <c r="Z21" s="36"/>
    </row>
    <row r="22" spans="1:38" x14ac:dyDescent="0.2">
      <c r="R22" s="35"/>
      <c r="S22" s="35"/>
      <c r="T22" s="35"/>
      <c r="U22" s="35"/>
      <c r="V22" s="36"/>
      <c r="W22" s="36"/>
      <c r="X22" s="36"/>
      <c r="Y22" s="36"/>
      <c r="Z22" s="36"/>
    </row>
    <row r="23" spans="1:38" x14ac:dyDescent="0.2">
      <c r="R23" s="35"/>
      <c r="S23" s="35"/>
      <c r="T23" s="35"/>
      <c r="U23" s="35"/>
      <c r="V23" s="36"/>
      <c r="W23" s="36"/>
      <c r="X23" s="36"/>
      <c r="Y23" s="36"/>
      <c r="Z23" s="36"/>
    </row>
    <row r="24" spans="1:38" x14ac:dyDescent="0.2">
      <c r="R24" s="35"/>
      <c r="S24" s="35"/>
      <c r="T24" s="35"/>
      <c r="U24" s="35"/>
      <c r="V24" s="36"/>
      <c r="W24" s="36"/>
      <c r="X24" s="36"/>
      <c r="Y24" s="36"/>
      <c r="Z24" s="36"/>
    </row>
    <row r="25" spans="1:38" x14ac:dyDescent="0.2">
      <c r="R25" s="35"/>
      <c r="S25" s="35"/>
      <c r="T25" s="35"/>
      <c r="U25" s="35"/>
      <c r="V25" s="36"/>
      <c r="W25" s="36"/>
      <c r="X25" s="36"/>
      <c r="Y25" s="36"/>
      <c r="Z25" s="36"/>
    </row>
    <row r="26" spans="1:38" x14ac:dyDescent="0.2">
      <c r="R26" s="35"/>
      <c r="S26" s="35"/>
      <c r="T26" s="35"/>
      <c r="U26" s="35"/>
      <c r="V26" s="36"/>
      <c r="W26" s="36"/>
      <c r="X26" s="36"/>
      <c r="Y26" s="36"/>
      <c r="Z26" s="36"/>
    </row>
    <row r="27" spans="1:38" x14ac:dyDescent="0.2">
      <c r="R27" s="35"/>
      <c r="S27" s="35"/>
      <c r="T27" s="35"/>
      <c r="U27" s="35"/>
      <c r="V27" s="36"/>
      <c r="W27" s="36"/>
      <c r="X27" s="36"/>
      <c r="Y27" s="36"/>
      <c r="Z27" s="36"/>
    </row>
    <row r="28" spans="1:38" x14ac:dyDescent="0.2">
      <c r="R28" s="35"/>
      <c r="S28" s="35"/>
      <c r="T28" s="35"/>
      <c r="U28" s="35"/>
      <c r="V28" s="36"/>
      <c r="W28" s="36"/>
      <c r="X28" s="36"/>
      <c r="Y28" s="36"/>
      <c r="Z28" s="36"/>
    </row>
    <row r="29" spans="1:38" x14ac:dyDescent="0.2">
      <c r="R29" s="35"/>
      <c r="S29" s="35"/>
      <c r="T29" s="35"/>
      <c r="U29" s="35"/>
      <c r="V29" s="36"/>
      <c r="W29" s="36"/>
      <c r="X29" s="36"/>
      <c r="Y29" s="36"/>
      <c r="Z29" s="36"/>
    </row>
    <row r="30" spans="1:38" x14ac:dyDescent="0.2">
      <c r="R30" s="35"/>
      <c r="S30" s="35"/>
      <c r="T30" s="35"/>
      <c r="U30" s="35"/>
      <c r="V30" s="36"/>
      <c r="W30" s="36"/>
      <c r="X30" s="36"/>
      <c r="Y30" s="36"/>
      <c r="Z30" s="36"/>
    </row>
    <row r="31" spans="1:38" x14ac:dyDescent="0.2">
      <c r="R31" s="35"/>
      <c r="S31" s="35"/>
      <c r="T31" s="35"/>
      <c r="U31" s="35"/>
      <c r="V31" s="36"/>
      <c r="W31" s="36"/>
      <c r="X31" s="36"/>
      <c r="Y31" s="36"/>
      <c r="Z31" s="36"/>
    </row>
    <row r="32" spans="1:38" x14ac:dyDescent="0.2">
      <c r="R32" s="35"/>
      <c r="S32" s="35"/>
      <c r="T32" s="35"/>
      <c r="U32" s="35"/>
      <c r="V32" s="36"/>
      <c r="W32" s="36"/>
      <c r="X32" s="36"/>
      <c r="Y32" s="36"/>
      <c r="Z32" s="36"/>
    </row>
    <row r="33" spans="18:26" x14ac:dyDescent="0.2">
      <c r="R33" s="35"/>
      <c r="S33" s="35"/>
      <c r="T33" s="35"/>
      <c r="U33" s="35"/>
      <c r="V33" s="36"/>
      <c r="W33" s="36"/>
      <c r="X33" s="36"/>
      <c r="Y33" s="36"/>
      <c r="Z33" s="36"/>
    </row>
    <row r="34" spans="18:26" x14ac:dyDescent="0.2">
      <c r="R34" s="35"/>
      <c r="S34" s="35"/>
      <c r="T34" s="35"/>
      <c r="U34" s="35"/>
      <c r="V34" s="36"/>
      <c r="W34" s="36"/>
      <c r="X34" s="36"/>
      <c r="Y34" s="36"/>
      <c r="Z34" s="36"/>
    </row>
    <row r="35" spans="18:26" x14ac:dyDescent="0.2">
      <c r="R35" s="35"/>
      <c r="S35" s="35"/>
      <c r="T35" s="35"/>
      <c r="U35" s="35"/>
      <c r="V35" s="36"/>
      <c r="W35" s="36"/>
      <c r="X35" s="36"/>
      <c r="Y35" s="36"/>
      <c r="Z35" s="36"/>
    </row>
    <row r="36" spans="18:26" x14ac:dyDescent="0.2">
      <c r="R36" s="35"/>
      <c r="S36" s="35"/>
      <c r="T36" s="35"/>
      <c r="U36" s="35"/>
      <c r="V36" s="36"/>
      <c r="W36" s="36"/>
      <c r="X36" s="36"/>
      <c r="Y36" s="36"/>
      <c r="Z36" s="36"/>
    </row>
    <row r="37" spans="18:26" x14ac:dyDescent="0.2">
      <c r="R37" s="35"/>
    </row>
    <row r="38" spans="18:26" x14ac:dyDescent="0.2">
      <c r="R38" s="35"/>
    </row>
    <row r="39" spans="18:26" x14ac:dyDescent="0.2">
      <c r="R39" s="35"/>
    </row>
  </sheetData>
  <phoneticPr fontId="0" type="noConversion"/>
  <printOptions horizontalCentered="1"/>
  <pageMargins left="0.55118110236220474" right="0.47244094488188981" top="0.98425196850393704" bottom="0.98425196850393704" header="0.51181102362204722" footer="0.51181102362204722"/>
  <pageSetup paperSize="9" scale="70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0"/>
  <sheetViews>
    <sheetView topLeftCell="T1" workbookViewId="0">
      <selection activeCell="AG20" sqref="AG20"/>
    </sheetView>
  </sheetViews>
  <sheetFormatPr baseColWidth="10" defaultColWidth="11.42578125" defaultRowHeight="12.75" x14ac:dyDescent="0.2"/>
  <cols>
    <col min="1" max="1" width="60.7109375" style="22" customWidth="1"/>
    <col min="2" max="13" width="8.7109375" style="10" customWidth="1"/>
    <col min="14" max="15" width="8.7109375" style="14" customWidth="1"/>
    <col min="16" max="16" width="8.7109375" style="17" customWidth="1"/>
    <col min="17" max="25" width="8.7109375" style="14" customWidth="1"/>
    <col min="26" max="16384" width="11.42578125" style="14"/>
  </cols>
  <sheetData>
    <row r="1" spans="1:37" ht="33" customHeight="1" x14ac:dyDescent="0.2">
      <c r="A1" s="27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3"/>
      <c r="O1" s="23"/>
      <c r="P1" s="23"/>
    </row>
    <row r="3" spans="1:37" s="1" customFormat="1" ht="18" customHeight="1" x14ac:dyDescent="0.2">
      <c r="B3" s="5">
        <f>Senegal_fr!C3</f>
        <v>1991</v>
      </c>
      <c r="C3" s="5">
        <v>1992</v>
      </c>
      <c r="D3" s="5">
        <v>1993</v>
      </c>
      <c r="E3" s="5">
        <v>1994</v>
      </c>
      <c r="F3" s="5">
        <v>1995</v>
      </c>
      <c r="G3" s="5">
        <v>1996</v>
      </c>
      <c r="H3" s="5">
        <v>1997</v>
      </c>
      <c r="I3" s="6">
        <v>1998</v>
      </c>
      <c r="J3" s="6">
        <v>1999</v>
      </c>
      <c r="K3" s="6">
        <v>2000</v>
      </c>
      <c r="L3" s="6">
        <v>2001</v>
      </c>
      <c r="M3" s="6">
        <v>2002</v>
      </c>
      <c r="N3" s="6">
        <v>2003</v>
      </c>
      <c r="O3" s="6">
        <v>2004</v>
      </c>
      <c r="P3" s="5">
        <v>2005</v>
      </c>
      <c r="Q3" s="5">
        <v>2006</v>
      </c>
      <c r="R3" s="5">
        <v>2007</v>
      </c>
      <c r="S3" s="5">
        <v>2008</v>
      </c>
      <c r="T3" s="5">
        <v>2009</v>
      </c>
      <c r="U3" s="5">
        <v>2010</v>
      </c>
      <c r="V3" s="5">
        <v>2011</v>
      </c>
      <c r="W3" s="5">
        <v>2012</v>
      </c>
      <c r="X3" s="5">
        <v>2013</v>
      </c>
      <c r="Y3" s="5">
        <v>2014</v>
      </c>
      <c r="Z3" s="5">
        <v>2015</v>
      </c>
      <c r="AA3" s="5">
        <v>2016</v>
      </c>
      <c r="AB3" s="5">
        <v>2017</v>
      </c>
      <c r="AC3" s="5">
        <v>2018</v>
      </c>
      <c r="AD3" s="5">
        <v>2019</v>
      </c>
      <c r="AE3" s="5">
        <v>2020</v>
      </c>
      <c r="AF3" s="5">
        <v>2021</v>
      </c>
      <c r="AG3" s="5">
        <v>2022</v>
      </c>
      <c r="AH3" s="5">
        <v>2023</v>
      </c>
    </row>
    <row r="4" spans="1:37" s="16" customFormat="1" ht="12.75" customHeight="1" x14ac:dyDescent="0.2">
      <c r="A4" s="29" t="s">
        <v>17</v>
      </c>
      <c r="B4" s="7">
        <f>IF("n.d."=Senegal_fr!C4,"na",Senegal_fr!C4)</f>
        <v>1551.5</v>
      </c>
      <c r="C4" s="7">
        <f>IF("n.d."=Senegal_fr!D4,"na",Senegal_fr!D4)</f>
        <v>1612.6</v>
      </c>
      <c r="D4" s="7">
        <f>IF("n.d."=Senegal_fr!E4,"na",Senegal_fr!E4)</f>
        <v>1588.6</v>
      </c>
      <c r="E4" s="7">
        <f>IF("n.d."=Senegal_fr!F4,"na",Senegal_fr!F4)</f>
        <v>2005.2</v>
      </c>
      <c r="F4" s="7">
        <f>IF("n.d."=Senegal_fr!G4,"na",Senegal_fr!G4)</f>
        <v>2196.9</v>
      </c>
      <c r="G4" s="7">
        <f>IF("n.d."=Senegal_fr!H4,"na",Senegal_fr!H4)</f>
        <v>2355.1999999999998</v>
      </c>
      <c r="H4" s="7">
        <f>IF("n.d."=Senegal_fr!I4,"na",Senegal_fr!I4)</f>
        <v>2649.6</v>
      </c>
      <c r="I4" s="7">
        <f>IF("n.d."=Senegal_fr!J4,"na",Senegal_fr!J4)</f>
        <v>2716.5</v>
      </c>
      <c r="J4" s="7">
        <f>IF("n.d."=Senegal_fr!K4,"na",Senegal_fr!K4)</f>
        <v>2893.1</v>
      </c>
      <c r="K4" s="7">
        <f>IF("n.d."=Senegal_fr!L4,"na",Senegal_fr!L4)</f>
        <v>3114</v>
      </c>
      <c r="L4" s="7">
        <f>IF("n.d."=Senegal_fr!M4,"na",Senegal_fr!M4)</f>
        <v>3342.7</v>
      </c>
      <c r="M4" s="7">
        <f>IF("n.d."=Senegal_fr!N4,"na",Senegal_fr!N4)</f>
        <v>3467.1</v>
      </c>
      <c r="N4" s="7">
        <f>IF("n.d."=Senegal_fr!O4,"na",Senegal_fr!O4)</f>
        <v>3960.8</v>
      </c>
      <c r="O4" s="7">
        <f>IF("n.d."=Senegal_fr!P4,"na",Senegal_fr!P4)</f>
        <v>4233.8999999999996</v>
      </c>
      <c r="P4" s="7">
        <f>IF("n.d."=Senegal_fr!Q4,"na",Senegal_fr!Q4)</f>
        <v>4582.3</v>
      </c>
      <c r="Q4" s="7">
        <f>IF("n.d."=Senegal_fr!R4,"na",Senegal_fr!R4)</f>
        <v>4893.5</v>
      </c>
      <c r="R4" s="7">
        <f>IF("n.d."=Senegal_fr!S4,"na",Senegal_fr!S4)</f>
        <v>5408.3</v>
      </c>
      <c r="S4" s="7">
        <f>IF("n.d."=Senegal_fr!T4,"na",Senegal_fr!T4)</f>
        <v>5994.5</v>
      </c>
      <c r="T4" s="7">
        <f>IF("n.d."=Senegal_fr!U4,"na",Senegal_fr!U4)</f>
        <v>6029.4</v>
      </c>
      <c r="U4" s="7">
        <f>IF("n.d."=Senegal_fr!V4,"na",Senegal_fr!V4)</f>
        <v>6395.4</v>
      </c>
      <c r="V4" s="7">
        <f>IF("n.d."=Senegal_fr!W4,"na",Senegal_fr!W4)</f>
        <v>6774.6</v>
      </c>
      <c r="W4" s="7">
        <f>IF("n.d."=Senegal_fr!X4,"na",Senegal_fr!X4)</f>
        <v>7164.6</v>
      </c>
      <c r="X4" s="7">
        <f>IF("n.d."=Senegal_fr!Y4,"na",Senegal_fr!Y4)</f>
        <v>7334.8</v>
      </c>
      <c r="Y4" s="7">
        <f>IF("n.d."=Senegal_fr!Z4,"na",Senegal_fr!Z4)</f>
        <v>9774.9849800000011</v>
      </c>
      <c r="Z4" s="7">
        <f>IF("n.d."=Senegal_fr!AA4,"na",Senegal_fr!AA4)</f>
        <v>10508.649999999994</v>
      </c>
      <c r="AA4" s="7">
        <f>IF("n.d."=Senegal_fr!AB4,"na",Senegal_fr!AB4)</f>
        <v>11283.395517080899</v>
      </c>
      <c r="AB4" s="7">
        <f>IF("n.d."=Senegal_fr!AC4,"na",Senegal_fr!AC4)</f>
        <v>12191.834200000001</v>
      </c>
      <c r="AC4" s="7">
        <f>IF("n.d."=Senegal_fr!AD4,"na",Senegal_fr!AD4)</f>
        <v>12840.178755633806</v>
      </c>
      <c r="AD4" s="7">
        <f>IF("n.d."=Senegal_fr!AE4,"na",Senegal_fr!AE4)</f>
        <v>13712.659</v>
      </c>
      <c r="AE4" s="7">
        <f>IF("n.d."=Senegal_fr!AF4,"na",Senegal_fr!AF4)</f>
        <v>14119.419970000003</v>
      </c>
      <c r="AF4" s="7">
        <f>IF("n.d."=Senegal_fr!AG4,"na",Senegal_fr!AG4)</f>
        <v>15261.119000000002</v>
      </c>
      <c r="AG4" s="7">
        <f>IF("n.d."=Senegal_fr!AH4,"na",Senegal_fr!AH4)</f>
        <v>17227.917999999998</v>
      </c>
      <c r="AH4" s="7">
        <f>IF("n.d."=Senegal_fr!AI4,"na",Senegal_fr!AI4)</f>
        <v>18711.665228155267</v>
      </c>
      <c r="AI4" s="15"/>
      <c r="AJ4" s="15"/>
      <c r="AK4" s="15"/>
    </row>
    <row r="5" spans="1:37" ht="12.75" customHeight="1" x14ac:dyDescent="0.2">
      <c r="A5" s="30" t="s">
        <v>18</v>
      </c>
      <c r="B5" s="7">
        <f>IF("n.d."=Senegal_fr!C5,"na",Senegal_fr!C5)</f>
        <v>0.8</v>
      </c>
      <c r="C5" s="7">
        <f>IF("n.d."=Senegal_fr!D5,"na",Senegal_fr!D5)</f>
        <v>0.9</v>
      </c>
      <c r="D5" s="7">
        <f>IF("n.d."=Senegal_fr!E5,"na",Senegal_fr!E5)</f>
        <v>-0.7</v>
      </c>
      <c r="E5" s="7">
        <f>IF("n.d."=Senegal_fr!F5,"na",Senegal_fr!F5)</f>
        <v>2.9</v>
      </c>
      <c r="F5" s="7">
        <f>IF("n.d."=Senegal_fr!G5,"na",Senegal_fr!G5)</f>
        <v>4.8</v>
      </c>
      <c r="G5" s="7">
        <f>IF("n.d."=Senegal_fr!H5,"na",Senegal_fr!H5)</f>
        <v>5.0999999999999996</v>
      </c>
      <c r="H5" s="7">
        <f>IF("n.d."=Senegal_fr!I5,"na",Senegal_fr!I5)</f>
        <v>5</v>
      </c>
      <c r="I5" s="7">
        <f>IF("n.d."=Senegal_fr!J5,"na",Senegal_fr!J5)</f>
        <v>5.7</v>
      </c>
      <c r="J5" s="7">
        <f>IF("n.d."=Senegal_fr!K5,"na",Senegal_fr!K5)</f>
        <v>5.0999999999999996</v>
      </c>
      <c r="K5" s="7">
        <f>IF("n.d."=Senegal_fr!L5,"na",Senegal_fr!L5)</f>
        <v>5.6</v>
      </c>
      <c r="L5" s="7">
        <f>IF("n.d."=Senegal_fr!M5,"na",Senegal_fr!M5)</f>
        <v>5.6</v>
      </c>
      <c r="M5" s="7">
        <f>IF("n.d."=Senegal_fr!N5,"na",Senegal_fr!N5)</f>
        <v>1.2</v>
      </c>
      <c r="N5" s="7">
        <f>IF("n.d."=Senegal_fr!O5,"na",Senegal_fr!O5)</f>
        <v>6.7</v>
      </c>
      <c r="O5" s="7">
        <f>IF("n.d."=Senegal_fr!P5,"na",Senegal_fr!P5)</f>
        <v>5.8</v>
      </c>
      <c r="P5" s="7">
        <f>IF("n.d."=Senegal_fr!Q5,"na",Senegal_fr!Q5)</f>
        <v>5.7</v>
      </c>
      <c r="Q5" s="7">
        <f>IF("n.d."=Senegal_fr!R5,"na",Senegal_fr!R5)</f>
        <v>2.5</v>
      </c>
      <c r="R5" s="7">
        <f>IF("n.d."=Senegal_fr!S5,"na",Senegal_fr!S5)</f>
        <v>4.9000000000000004</v>
      </c>
      <c r="S5" s="7">
        <f>IF("n.d."=Senegal_fr!T5,"na",Senegal_fr!T5)</f>
        <v>3.7</v>
      </c>
      <c r="T5" s="7">
        <f>IF("n.d."=Senegal_fr!U5,"na",Senegal_fr!U5)</f>
        <v>2.1</v>
      </c>
      <c r="U5" s="7">
        <f>IF("n.d."=Senegal_fr!V5,"na",Senegal_fr!V5)</f>
        <v>4.2</v>
      </c>
      <c r="V5" s="7">
        <f>IF("n.d."=Senegal_fr!W5,"na",Senegal_fr!W5)</f>
        <v>1.7</v>
      </c>
      <c r="W5" s="7">
        <f>IF("n.d."=Senegal_fr!X5,"na",Senegal_fr!X5)</f>
        <v>3.4</v>
      </c>
      <c r="X5" s="7">
        <f>IF("n.d."=Senegal_fr!Y5,"na",Senegal_fr!Y5)</f>
        <v>3.5</v>
      </c>
      <c r="Y5" s="7">
        <f>IF("n.d."=Senegal_fr!Z5,"na",Senegal_fr!Z5)</f>
        <v>3.9</v>
      </c>
      <c r="Z5" s="7">
        <f>IF("n.d."=Senegal_fr!AA5,"na",Senegal_fr!AA5)</f>
        <v>6.4</v>
      </c>
      <c r="AA5" s="7">
        <f>IF("n.d."=Senegal_fr!AB5,"na",Senegal_fr!AB5)</f>
        <v>6.3560685720812193</v>
      </c>
      <c r="AB5" s="7">
        <f>IF("n.d."=Senegal_fr!AC5,"na",Senegal_fr!AC5)</f>
        <v>7.4074858460197808</v>
      </c>
      <c r="AC5" s="7">
        <f>IF("n.d."=Senegal_fr!AD5,"na",Senegal_fr!AD5)</f>
        <v>6.2092410338886204</v>
      </c>
      <c r="AD5" s="7">
        <f>IF("n.d."=Senegal_fr!AE5,"na",Senegal_fr!AE5)</f>
        <v>4.6136280976224198</v>
      </c>
      <c r="AE5" s="7">
        <f>IF("n.d."=Senegal_fr!AF5,"na",Senegal_fr!AF5)</f>
        <v>1.3255051409066398</v>
      </c>
      <c r="AF5" s="7">
        <f>IF("n.d."=Senegal_fr!AG5,"na",Senegal_fr!AG5)</f>
        <v>6.5</v>
      </c>
      <c r="AG5" s="7">
        <f>IF("n.d."=Senegal_fr!AH5,"na",Senegal_fr!AH5)</f>
        <v>3.8</v>
      </c>
      <c r="AH5" s="7">
        <f>IF("n.d."=Senegal_fr!AI5,"na",Senegal_fr!AI5)</f>
        <v>4.5999999999999996</v>
      </c>
      <c r="AI5" s="17"/>
      <c r="AJ5" s="17"/>
      <c r="AK5" s="17"/>
    </row>
    <row r="6" spans="1:37" ht="12.75" customHeight="1" x14ac:dyDescent="0.2">
      <c r="A6" s="28" t="s">
        <v>19</v>
      </c>
      <c r="B6" s="7">
        <f>IF("n.d."=Senegal_fr!C6,"na",Senegal_fr!C6)</f>
        <v>-0.7</v>
      </c>
      <c r="C6" s="7">
        <f>IF("n.d."=Senegal_fr!D6,"na",Senegal_fr!D6)</f>
        <v>-0.5</v>
      </c>
      <c r="D6" s="7">
        <f>IF("n.d."=Senegal_fr!E6,"na",Senegal_fr!E6)</f>
        <v>-0.7</v>
      </c>
      <c r="E6" s="7">
        <f>IF("n.d."=Senegal_fr!F6,"na",Senegal_fr!F6)</f>
        <v>32.1</v>
      </c>
      <c r="F6" s="7">
        <f>IF("n.d."=Senegal_fr!G6,"na",Senegal_fr!G6)</f>
        <v>8.1</v>
      </c>
      <c r="G6" s="7">
        <f>IF("n.d."=Senegal_fr!H6,"na",Senegal_fr!H6)</f>
        <v>2.7</v>
      </c>
      <c r="H6" s="7">
        <f>IF("n.d."=Senegal_fr!I6,"na",Senegal_fr!I6)</f>
        <v>1.6</v>
      </c>
      <c r="I6" s="7">
        <f>IF("n.d."=Senegal_fr!J6,"na",Senegal_fr!J6)</f>
        <v>1.2</v>
      </c>
      <c r="J6" s="7">
        <f>IF("n.d."=Senegal_fr!K6,"na",Senegal_fr!K6)</f>
        <v>0.8</v>
      </c>
      <c r="K6" s="7">
        <f>IF("n.d."=Senegal_fr!L6,"na",Senegal_fr!L6)</f>
        <v>0.7</v>
      </c>
      <c r="L6" s="7">
        <f>IF("n.d."=Senegal_fr!M6,"na",Senegal_fr!M6)</f>
        <v>3</v>
      </c>
      <c r="M6" s="7">
        <f>IF("n.d."=Senegal_fr!N6,"na",Senegal_fr!N6)</f>
        <v>2.2999999999999998</v>
      </c>
      <c r="N6" s="7">
        <f>IF("n.d."=Senegal_fr!O6,"na",Senegal_fr!O6)</f>
        <v>0</v>
      </c>
      <c r="O6" s="7">
        <f>IF("n.d."=Senegal_fr!P6,"na",Senegal_fr!P6)</f>
        <v>0.5</v>
      </c>
      <c r="P6" s="7">
        <f>IF("n.d."=Senegal_fr!Q6,"na",Senegal_fr!Q6)</f>
        <v>1.7</v>
      </c>
      <c r="Q6" s="7">
        <f>IF("n.d."=Senegal_fr!R6,"na",Senegal_fr!R6)</f>
        <v>2.1</v>
      </c>
      <c r="R6" s="7">
        <f>IF("n.d."=Senegal_fr!S6,"na",Senegal_fr!S6)</f>
        <v>5.9</v>
      </c>
      <c r="S6" s="7">
        <f>IF("n.d."=Senegal_fr!T6,"na",Senegal_fr!T6)</f>
        <v>5.8</v>
      </c>
      <c r="T6" s="7">
        <f>IF("n.d."=Senegal_fr!U6,"na",Senegal_fr!U6)</f>
        <v>-2.2000000000000002</v>
      </c>
      <c r="U6" s="7">
        <f>IF("n.d."=Senegal_fr!V6,"na",Senegal_fr!V6)</f>
        <v>1.2</v>
      </c>
      <c r="V6" s="7">
        <f>IF("n.d."=Senegal_fr!W6,"na",Senegal_fr!W6)</f>
        <v>3.4</v>
      </c>
      <c r="W6" s="7">
        <f>IF("n.d."=Senegal_fr!X6,"na",Senegal_fr!X6)</f>
        <v>1.4</v>
      </c>
      <c r="X6" s="7">
        <f>IF("n.d."=Senegal_fr!Y6,"na",Senegal_fr!Y6)</f>
        <v>0.7</v>
      </c>
      <c r="Y6" s="7">
        <f>IF("n.d."=Senegal_fr!Z6,"na",Senegal_fr!Z6)</f>
        <v>-1.1000000000000001</v>
      </c>
      <c r="Z6" s="7">
        <f>IF("n.d."=Senegal_fr!AA6,"na",Senegal_fr!AA6)</f>
        <v>0.14724912500019302</v>
      </c>
      <c r="AA6" s="7">
        <f>IF("n.d."=Senegal_fr!AB6,"na",Senegal_fr!AB6)</f>
        <v>0.83475544965709902</v>
      </c>
      <c r="AB6" s="7">
        <f>IF("n.d."=Senegal_fr!AC6,"na",Senegal_fr!AC6)</f>
        <v>2.2296805744331798</v>
      </c>
      <c r="AC6" s="7">
        <f>IF("n.d."=Senegal_fr!AD6,"na",Senegal_fr!AD6)</f>
        <v>0.45450142082139611</v>
      </c>
      <c r="AD6" s="7">
        <f>IF("n.d."=Senegal_fr!AE6,"na",Senegal_fr!AE6)</f>
        <v>1</v>
      </c>
      <c r="AE6" s="7">
        <f>IF("n.d."=Senegal_fr!AF6,"na",Senegal_fr!AF6)</f>
        <v>2.5293388077936001</v>
      </c>
      <c r="AF6" s="7">
        <f>IF("n.d."=Senegal_fr!AG6,"na",Senegal_fr!AG6)</f>
        <v>2.2000000000000002</v>
      </c>
      <c r="AG6" s="7">
        <f>IF("n.d."=Senegal_fr!AH6,"na",Senegal_fr!AH6)</f>
        <v>9.6999999999999993</v>
      </c>
      <c r="AH6" s="7">
        <f>IF("n.d."=Senegal_fr!AI6,"na",Senegal_fr!AI6)</f>
        <v>5.9</v>
      </c>
      <c r="AI6" s="17"/>
      <c r="AJ6" s="17"/>
      <c r="AK6" s="17"/>
    </row>
    <row r="7" spans="1:37" s="16" customFormat="1" ht="12.75" customHeight="1" x14ac:dyDescent="0.2">
      <c r="A7" s="29" t="s">
        <v>20</v>
      </c>
      <c r="B7" s="7">
        <f>IF("n.d."=Senegal_fr!C7,"na",Senegal_fr!C7)</f>
        <v>232.5</v>
      </c>
      <c r="C7" s="7">
        <f>IF("n.d."=Senegal_fr!D7,"na",Senegal_fr!D7)</f>
        <v>219</v>
      </c>
      <c r="D7" s="7">
        <f>IF("n.d."=Senegal_fr!E7,"na",Senegal_fr!E7)</f>
        <v>200.2</v>
      </c>
      <c r="E7" s="7">
        <f>IF("n.d."=Senegal_fr!F7,"na",Senegal_fr!F7)</f>
        <v>439.1</v>
      </c>
      <c r="F7" s="7">
        <f>IF("n.d."=Senegal_fr!G7,"na",Senegal_fr!G7)</f>
        <v>483.5</v>
      </c>
      <c r="G7" s="7">
        <f>IF("n.d."=Senegal_fr!H7,"na",Senegal_fr!H7)</f>
        <v>505.4</v>
      </c>
      <c r="H7" s="7">
        <f>IF("n.d."=Senegal_fr!I7,"na",Senegal_fr!I7)</f>
        <v>528</v>
      </c>
      <c r="I7" s="7">
        <f>IF("n.d."=Senegal_fr!J7,"na",Senegal_fr!J7)</f>
        <v>570.9</v>
      </c>
      <c r="J7" s="7">
        <f>IF("n.d."=Senegal_fr!K7,"na",Senegal_fr!K7)</f>
        <v>632.4</v>
      </c>
      <c r="K7" s="7">
        <f>IF("n.d."=Senegal_fr!L7,"na",Senegal_fr!L7)</f>
        <v>654.9</v>
      </c>
      <c r="L7" s="7">
        <f>IF("n.d."=Senegal_fr!M7,"na",Senegal_fr!M7)</f>
        <v>735.3</v>
      </c>
      <c r="M7" s="7">
        <f>IF("n.d."=Senegal_fr!N7,"na",Senegal_fr!N7)</f>
        <v>743.4</v>
      </c>
      <c r="N7" s="7">
        <f>IF("n.d."=Senegal_fr!O7,"na",Senegal_fr!O7)</f>
        <v>730.6</v>
      </c>
      <c r="O7" s="7">
        <f>IF("n.d."=Senegal_fr!P7,"na",Senegal_fr!P7)</f>
        <v>797.4</v>
      </c>
      <c r="P7" s="7">
        <f>IF("n.d."=Senegal_fr!Q7,"na",Senegal_fr!Q7)</f>
        <v>832.4</v>
      </c>
      <c r="Q7" s="7">
        <f>IF("n.d."=Senegal_fr!R7,"na",Senegal_fr!R7)</f>
        <v>833.5</v>
      </c>
      <c r="R7" s="7">
        <f>IF("n.d."=Senegal_fr!S7,"na",Senegal_fr!S7)</f>
        <v>802.2</v>
      </c>
      <c r="S7" s="7">
        <f>IF("n.d."=Senegal_fr!T7,"na",Senegal_fr!T7)</f>
        <v>987.9</v>
      </c>
      <c r="T7" s="7">
        <f>IF("n.d."=Senegal_fr!U7,"na",Senegal_fr!U7)</f>
        <v>990.1</v>
      </c>
      <c r="U7" s="7">
        <f>IF("n.d."=Senegal_fr!V7,"na",Senegal_fr!V7)</f>
        <v>1066.5</v>
      </c>
      <c r="V7" s="7">
        <f>IF("n.d."=Senegal_fr!W7,"na",Senegal_fr!W7)</f>
        <v>1236.8</v>
      </c>
      <c r="W7" s="7">
        <f>IF("n.d."=Senegal_fr!X7,"na",Senegal_fr!X7)</f>
        <v>1335.9</v>
      </c>
      <c r="X7" s="7">
        <f>IF("n.d."=Senegal_fr!Y7,"na",Senegal_fr!Y7)</f>
        <v>1422.5</v>
      </c>
      <c r="Y7" s="7">
        <f>IF("n.d."=Senegal_fr!Z7,"na",Senegal_fr!Z7)</f>
        <v>1472.7414699999999</v>
      </c>
      <c r="Z7" s="7">
        <f>IF("n.d."=Senegal_fr!AA7,"na",Senegal_fr!AA7)</f>
        <v>1669.1724999999999</v>
      </c>
      <c r="AA7" s="7">
        <f>IF("n.d."=Senegal_fr!AB7,"na",Senegal_fr!AB7)</f>
        <v>1703.5</v>
      </c>
      <c r="AB7" s="7">
        <f>IF("n.d."=Senegal_fr!AC7,"na",Senegal_fr!AC7)</f>
        <v>1907.8278</v>
      </c>
      <c r="AC7" s="7">
        <f>IF("n.d."=Senegal_fr!AD7,"na",Senegal_fr!AD7)</f>
        <v>2147.4</v>
      </c>
      <c r="AD7" s="7">
        <f>IF("n.d."=Senegal_fr!AE7,"na",Senegal_fr!AE7)</f>
        <v>2594.4</v>
      </c>
      <c r="AE7" s="7">
        <f>IF("n.d."=Senegal_fr!AF7,"na",Senegal_fr!AF7)</f>
        <v>2410.8699799999999</v>
      </c>
      <c r="AF7" s="7">
        <f>IF("n.d."=Senegal_fr!AG7,"na",Senegal_fr!AG7)</f>
        <v>3044.7</v>
      </c>
      <c r="AG7" s="7">
        <f>IF("n.d."=Senegal_fr!AH7,"na",Senegal_fr!AH7)</f>
        <v>3731.3</v>
      </c>
      <c r="AH7" s="7">
        <f>IF("n.d."=Senegal_fr!AI7,"na",Senegal_fr!AI7)</f>
        <v>3482.8854388471163</v>
      </c>
      <c r="AI7" s="15"/>
      <c r="AJ7" s="15"/>
      <c r="AK7" s="15"/>
    </row>
    <row r="8" spans="1:37" s="16" customFormat="1" ht="12.75" customHeight="1" x14ac:dyDescent="0.2">
      <c r="A8" s="29" t="s">
        <v>21</v>
      </c>
      <c r="B8" s="7">
        <f>IF("n.d."=Senegal_fr!C8,"na",Senegal_fr!C8)</f>
        <v>314.2</v>
      </c>
      <c r="C8" s="7">
        <f>IF("n.d."=Senegal_fr!D8,"na",Senegal_fr!D8)</f>
        <v>315.39999999999998</v>
      </c>
      <c r="D8" s="7">
        <f>IF("n.d."=Senegal_fr!E8,"na",Senegal_fr!E8)</f>
        <v>307.7</v>
      </c>
      <c r="E8" s="7">
        <f>IF("n.d."=Senegal_fr!F8,"na",Senegal_fr!F8)</f>
        <v>567.4</v>
      </c>
      <c r="F8" s="7">
        <f>IF("n.d."=Senegal_fr!G8,"na",Senegal_fr!G8)</f>
        <v>620.4</v>
      </c>
      <c r="G8" s="7">
        <f>IF("n.d."=Senegal_fr!H8,"na",Senegal_fr!H8)</f>
        <v>646.6</v>
      </c>
      <c r="H8" s="7">
        <f>IF("n.d."=Senegal_fr!I8,"na",Senegal_fr!I8)</f>
        <v>686.4</v>
      </c>
      <c r="I8" s="7">
        <f>IF("n.d."=Senegal_fr!J8,"na",Senegal_fr!J8)</f>
        <v>755.6</v>
      </c>
      <c r="J8" s="7">
        <f>IF("n.d."=Senegal_fr!K8,"na",Senegal_fr!K8)</f>
        <v>845.3</v>
      </c>
      <c r="K8" s="7">
        <f>IF("n.d."=Senegal_fr!L8,"na",Senegal_fr!L8)</f>
        <v>951.6</v>
      </c>
      <c r="L8" s="7">
        <f>IF("n.d."=Senegal_fr!M8,"na",Senegal_fr!M8)</f>
        <v>1047.0999999999999</v>
      </c>
      <c r="M8" s="7">
        <f>IF("n.d."=Senegal_fr!N8,"na",Senegal_fr!N8)</f>
        <v>1117.9000000000001</v>
      </c>
      <c r="N8" s="7">
        <f>IF("n.d."=Senegal_fr!O8,"na",Senegal_fr!O8)</f>
        <v>1200.5</v>
      </c>
      <c r="O8" s="7">
        <f>IF("n.d."=Senegal_fr!P8,"na",Senegal_fr!P8)</f>
        <v>1318.5</v>
      </c>
      <c r="P8" s="7">
        <f>IF("n.d."=Senegal_fr!Q8,"na",Senegal_fr!Q8)</f>
        <v>1523.7</v>
      </c>
      <c r="Q8" s="7">
        <f>IF("n.d."=Senegal_fr!R8,"na",Senegal_fr!R8)</f>
        <v>1669.9</v>
      </c>
      <c r="R8" s="7">
        <f>IF("n.d."=Senegal_fr!S8,"na",Senegal_fr!S8)</f>
        <v>1995.5</v>
      </c>
      <c r="S8" s="7">
        <f>IF("n.d."=Senegal_fr!T8,"na",Senegal_fr!T8)</f>
        <v>2510.4</v>
      </c>
      <c r="T8" s="7">
        <f>IF("n.d."=Senegal_fr!U8,"na",Senegal_fr!U8)</f>
        <v>1947.8</v>
      </c>
      <c r="U8" s="7">
        <f>IF("n.d."=Senegal_fr!V8,"na",Senegal_fr!V8)</f>
        <v>2021.9</v>
      </c>
      <c r="V8" s="7">
        <f>IF("n.d."=Senegal_fr!W8,"na",Senegal_fr!W8)</f>
        <v>2420.4</v>
      </c>
      <c r="W8" s="7">
        <f>IF("n.d."=Senegal_fr!X8,"na",Senegal_fr!X8)</f>
        <v>2870.9</v>
      </c>
      <c r="X8" s="7">
        <f>IF("n.d."=Senegal_fr!Y8,"na",Senegal_fr!Y8)</f>
        <v>2893.5</v>
      </c>
      <c r="Y8" s="7">
        <f>IF("n.d."=Senegal_fr!Z8,"na",Senegal_fr!Z8)</f>
        <v>2856</v>
      </c>
      <c r="Z8" s="7">
        <f>IF("n.d."=Senegal_fr!AA8,"na",Senegal_fr!AA8)</f>
        <v>2943.6</v>
      </c>
      <c r="AA8" s="7">
        <f>IF("n.d."=Senegal_fr!AB8,"na",Senegal_fr!AB8)</f>
        <v>2868.2</v>
      </c>
      <c r="AB8" s="7">
        <f>IF("n.d."=Senegal_fr!AC8,"na",Senegal_fr!AC8)</f>
        <v>3476.8339999999998</v>
      </c>
      <c r="AC8" s="7">
        <f>IF("n.d."=Senegal_fr!AD8,"na",Senegal_fr!AD8)</f>
        <v>4033.8</v>
      </c>
      <c r="AD8" s="7">
        <f>IF("n.d."=Senegal_fr!AE8,"na",Senegal_fr!AE8)</f>
        <v>4282.1000000000004</v>
      </c>
      <c r="AE8" s="7">
        <f>IF("n.d."=Senegal_fr!AF8,"na",Senegal_fr!AF8)</f>
        <v>4020.5441599999999</v>
      </c>
      <c r="AF8" s="7">
        <f>IF("n.d."=Senegal_fr!AG8,"na",Senegal_fr!AG8)</f>
        <v>4707.2</v>
      </c>
      <c r="AG8" s="7">
        <f>IF("n.d."=Senegal_fr!AH8,"na",Senegal_fr!AH8)</f>
        <v>6741.4</v>
      </c>
      <c r="AH8" s="7">
        <f>IF("n.d."=Senegal_fr!AI8,"na",Senegal_fr!AI8)</f>
        <v>6140.9106883952709</v>
      </c>
      <c r="AI8" s="15"/>
      <c r="AJ8" s="15"/>
      <c r="AK8" s="15"/>
    </row>
    <row r="9" spans="1:37" ht="12.75" customHeight="1" x14ac:dyDescent="0.2">
      <c r="A9" s="29" t="s">
        <v>22</v>
      </c>
      <c r="B9" s="7">
        <f>IF("n.d."=Senegal_fr!C9,"na",Senegal_fr!C9)</f>
        <v>-81.7</v>
      </c>
      <c r="C9" s="7">
        <f>IF("n.d."=Senegal_fr!D9,"na",Senegal_fr!D9)</f>
        <v>-96.4</v>
      </c>
      <c r="D9" s="7">
        <f>IF("n.d."=Senegal_fr!E9,"na",Senegal_fr!E9)</f>
        <v>-107.5</v>
      </c>
      <c r="E9" s="7">
        <f>IF("n.d."=Senegal_fr!F9,"na",Senegal_fr!F9)</f>
        <v>-128.30000000000001</v>
      </c>
      <c r="F9" s="7">
        <f>IF("n.d."=Senegal_fr!G9,"na",Senegal_fr!G9)</f>
        <v>-136.9</v>
      </c>
      <c r="G9" s="7">
        <f>IF("n.d."=Senegal_fr!H9,"na",Senegal_fr!H9)</f>
        <v>-141.19999999999999</v>
      </c>
      <c r="H9" s="7">
        <f>IF("n.d."=Senegal_fr!I9,"na",Senegal_fr!I9)</f>
        <v>-158.4</v>
      </c>
      <c r="I9" s="7">
        <f>IF("n.d."=Senegal_fr!J9,"na",Senegal_fr!J9)</f>
        <v>-184.7</v>
      </c>
      <c r="J9" s="7">
        <f>IF("n.d."=Senegal_fr!K9,"na",Senegal_fr!K9)</f>
        <v>-212.9</v>
      </c>
      <c r="K9" s="7">
        <f>IF("n.d."=Senegal_fr!L9,"na",Senegal_fr!L9)</f>
        <v>-296.7</v>
      </c>
      <c r="L9" s="7">
        <f>IF("n.d."=Senegal_fr!M9,"na",Senegal_fr!M9)</f>
        <v>-311.8</v>
      </c>
      <c r="M9" s="7">
        <f>IF("n.d."=Senegal_fr!N9,"na",Senegal_fr!N9)</f>
        <v>-374.5</v>
      </c>
      <c r="N9" s="7">
        <f>IF("n.d."=Senegal_fr!O9,"na",Senegal_fr!O9)</f>
        <v>-469.9</v>
      </c>
      <c r="O9" s="7">
        <f>IF("n.d."=Senegal_fr!P9,"na",Senegal_fr!P9)</f>
        <v>-521.1</v>
      </c>
      <c r="P9" s="7">
        <f>IF("n.d."=Senegal_fr!Q9,"na",Senegal_fr!Q9)</f>
        <v>-691.3</v>
      </c>
      <c r="Q9" s="7">
        <f>IF("n.d."=Senegal_fr!R9,"na",Senegal_fr!R9)</f>
        <v>-836.5</v>
      </c>
      <c r="R9" s="7">
        <f>IF("n.d."=Senegal_fr!S9,"na",Senegal_fr!S9)</f>
        <v>-1193.3</v>
      </c>
      <c r="S9" s="7">
        <f>IF("n.d."=Senegal_fr!T9,"na",Senegal_fr!T9)</f>
        <v>-1522.5</v>
      </c>
      <c r="T9" s="7">
        <f>IF("n.d."=Senegal_fr!U9,"na",Senegal_fr!U9)</f>
        <v>-957.7</v>
      </c>
      <c r="U9" s="7">
        <f>IF("n.d."=Senegal_fr!V9,"na",Senegal_fr!V9)</f>
        <v>-955.4</v>
      </c>
      <c r="V9" s="7">
        <f>IF("n.d."=Senegal_fr!W9,"na",Senegal_fr!W9)</f>
        <v>-1183.5999999999999</v>
      </c>
      <c r="W9" s="7">
        <f>IF("n.d."=Senegal_fr!X9,"na",Senegal_fr!X9)</f>
        <v>-1558.9</v>
      </c>
      <c r="X9" s="7">
        <f>IF("n.d."=Senegal_fr!Y9,"na",Senegal_fr!Y9)</f>
        <v>-1471.01200050223</v>
      </c>
      <c r="Y9" s="7">
        <f>IF("n.d."=Senegal_fr!Z9,"na",Senegal_fr!Z9)</f>
        <v>-1383.2</v>
      </c>
      <c r="Z9" s="7">
        <f>IF("n.d."=Senegal_fr!AA9,"na",Senegal_fr!AA9)</f>
        <v>-1274.4090000000001</v>
      </c>
      <c r="AA9" s="7">
        <f>IF("n.d."=Senegal_fr!AB9,"na",Senegal_fr!AB9)</f>
        <v>-1164.7</v>
      </c>
      <c r="AB9" s="7">
        <f>IF("n.d."=Senegal_fr!AC9,"na",Senegal_fr!AC9)</f>
        <v>-1569.0062</v>
      </c>
      <c r="AC9" s="7">
        <f>IF("n.d."=Senegal_fr!AD9,"na",Senegal_fr!AD9)</f>
        <v>-1886.4</v>
      </c>
      <c r="AD9" s="7">
        <f>IF("n.d."=Senegal_fr!AE9,"na",Senegal_fr!AE9)</f>
        <v>-1687.7</v>
      </c>
      <c r="AE9" s="7">
        <f>IF("n.d."=Senegal_fr!AF9,"na",Senegal_fr!AF9)</f>
        <v>-1609.67418</v>
      </c>
      <c r="AF9" s="7">
        <f>IF("n.d."=Senegal_fr!AG9,"na",Senegal_fr!AG9)</f>
        <v>-1662.5</v>
      </c>
      <c r="AG9" s="7">
        <f>IF("n.d."=Senegal_fr!AH9,"na",Senegal_fr!AH9)</f>
        <v>-3010.1</v>
      </c>
      <c r="AH9" s="7">
        <f>IF("n.d."=Senegal_fr!AI9,"na",Senegal_fr!AI9)</f>
        <v>-2658.0252495481545</v>
      </c>
      <c r="AI9" s="17"/>
      <c r="AJ9" s="17"/>
      <c r="AK9" s="17"/>
    </row>
    <row r="10" spans="1:37" ht="12.75" customHeight="1" x14ac:dyDescent="0.2">
      <c r="A10" s="29" t="s">
        <v>23</v>
      </c>
      <c r="B10" s="7">
        <f>IF("n.d."=Senegal_fr!C10,"na",Senegal_fr!C10)</f>
        <v>-57.8</v>
      </c>
      <c r="C10" s="7">
        <f>IF("n.d."=Senegal_fr!D10,"na",Senegal_fr!D10)</f>
        <v>-57.8</v>
      </c>
      <c r="D10" s="7">
        <f>IF("n.d."=Senegal_fr!E10,"na",Senegal_fr!E10)</f>
        <v>-79.099999999999994</v>
      </c>
      <c r="E10" s="7">
        <f>IF("n.d."=Senegal_fr!F10,"na",Senegal_fr!F10)</f>
        <v>1.8</v>
      </c>
      <c r="F10" s="7">
        <f>IF("n.d."=Senegal_fr!G10,"na",Senegal_fr!G10)</f>
        <v>-24.9</v>
      </c>
      <c r="G10" s="7">
        <f>IF("n.d."=Senegal_fr!H10,"na",Senegal_fr!H10)</f>
        <v>-102.1</v>
      </c>
      <c r="H10" s="7">
        <f>IF("n.d."=Senegal_fr!I10,"na",Senegal_fr!I10)</f>
        <v>-107.9</v>
      </c>
      <c r="I10" s="7">
        <f>IF("n.d."=Senegal_fr!J10,"na",Senegal_fr!J10)</f>
        <v>-146.1</v>
      </c>
      <c r="J10" s="7">
        <f>IF("n.d."=Senegal_fr!K10,"na",Senegal_fr!K10)</f>
        <v>-197.2</v>
      </c>
      <c r="K10" s="7">
        <f>IF("n.d."=Senegal_fr!L10,"na",Senegal_fr!L10)</f>
        <v>-236.6</v>
      </c>
      <c r="L10" s="7">
        <f>IF("n.d."=Senegal_fr!M10,"na",Senegal_fr!M10)</f>
        <v>-180</v>
      </c>
      <c r="M10" s="7">
        <f>IF("n.d."=Senegal_fr!N10,"na",Senegal_fr!N10)</f>
        <v>-220.8</v>
      </c>
      <c r="N10" s="7">
        <f>IF("n.d."=Senegal_fr!O10,"na",Senegal_fr!O10)</f>
        <v>-253.7</v>
      </c>
      <c r="O10" s="7">
        <f>IF("n.d."=Senegal_fr!P10,"na",Senegal_fr!P10)</f>
        <v>-271.10000000000002</v>
      </c>
      <c r="P10" s="7">
        <f>IF("n.d."=Senegal_fr!Q10,"na",Senegal_fr!Q10)</f>
        <v>-357.2</v>
      </c>
      <c r="Q10" s="7">
        <f>IF("n.d."=Senegal_fr!R10,"na",Senegal_fr!R10)</f>
        <v>-450.7</v>
      </c>
      <c r="R10" s="7">
        <f>IF("n.d."=Senegal_fr!S10,"na",Senegal_fr!S10)</f>
        <v>-628.79999999999995</v>
      </c>
      <c r="S10" s="7">
        <f>IF("n.d."=Senegal_fr!T10,"na",Senegal_fr!T10)</f>
        <v>-843.7</v>
      </c>
      <c r="T10" s="7">
        <f>IF("n.d."=Senegal_fr!U10,"na",Senegal_fr!U10)</f>
        <v>-403</v>
      </c>
      <c r="U10" s="7">
        <f>IF("n.d."=Senegal_fr!V10,"na",Senegal_fr!V10)</f>
        <v>-297.2</v>
      </c>
      <c r="V10" s="7">
        <f>IF("n.d."=Senegal_fr!W10,"na",Senegal_fr!W10)</f>
        <v>-541</v>
      </c>
      <c r="W10" s="7">
        <f>IF("n.d."=Senegal_fr!X10,"na",Senegal_fr!X10)</f>
        <v>-792</v>
      </c>
      <c r="X10" s="7">
        <f>IF("n.d."=Senegal_fr!Y10,"na",Senegal_fr!Y10)</f>
        <v>-765.47500050223005</v>
      </c>
      <c r="Y10" s="7">
        <f>IF("n.d."=Senegal_fr!Z10,"na",Senegal_fr!Z10)</f>
        <v>-665.90074999999888</v>
      </c>
      <c r="Z10" s="7">
        <f>IF("n.d."=Senegal_fr!AA10,"na",Senegal_fr!AA10)</f>
        <v>-558.66039999999998</v>
      </c>
      <c r="AA10" s="7">
        <f>IF("n.d."=Senegal_fr!AB10,"na",Senegal_fr!AB10)</f>
        <v>-472.5</v>
      </c>
      <c r="AB10" s="7">
        <f>IF("n.d."=Senegal_fr!AC10,"na",Senegal_fr!AC10)</f>
        <v>-887.19160000000011</v>
      </c>
      <c r="AC10" s="7">
        <f>IF("n.d."=Senegal_fr!AD10,"na",Senegal_fr!AD10)</f>
        <v>-1230.4000000000001</v>
      </c>
      <c r="AD10" s="7">
        <f>IF("n.d."=Senegal_fr!AE10,"na",Senegal_fr!AE10)</f>
        <v>-1112.1000000000001</v>
      </c>
      <c r="AE10" s="7">
        <f>IF("n.d."=Senegal_fr!AF10,"na",Senegal_fr!AF10)</f>
        <v>-1532.2309999999998</v>
      </c>
      <c r="AF10" s="7">
        <f>IF("n.d."=Senegal_fr!AG10,"na",Senegal_fr!AG10)</f>
        <v>-1845.0296000000001</v>
      </c>
      <c r="AG10" s="7">
        <f>IF("n.d."=Senegal_fr!AH10,"na",Senegal_fr!AH10)</f>
        <v>-3457</v>
      </c>
      <c r="AH10" s="7">
        <f>IF("n.d."=Senegal_fr!AI10,"na",Senegal_fr!AI10)</f>
        <v>-2961.1057848380296</v>
      </c>
      <c r="AI10" s="17"/>
      <c r="AJ10" s="17"/>
      <c r="AK10" s="17"/>
    </row>
    <row r="11" spans="1:37" ht="12.75" customHeight="1" x14ac:dyDescent="0.2">
      <c r="A11" s="29" t="s">
        <v>24</v>
      </c>
      <c r="B11" s="7">
        <f>IF("n.d."=Senegal_fr!C11,"na",Senegal_fr!C11)</f>
        <v>31.2</v>
      </c>
      <c r="C11" s="7">
        <f>IF("n.d."=Senegal_fr!D11,"na",Senegal_fr!D11)</f>
        <v>-43.3</v>
      </c>
      <c r="D11" s="7">
        <f>IF("n.d."=Senegal_fr!E11,"na",Senegal_fr!E11)</f>
        <v>-47.2</v>
      </c>
      <c r="E11" s="7">
        <f>IF("n.d."=Senegal_fr!F11,"na",Senegal_fr!F11)</f>
        <v>-39.200000000000003</v>
      </c>
      <c r="F11" s="7">
        <f>IF("n.d."=Senegal_fr!G11,"na",Senegal_fr!G11)</f>
        <v>-5</v>
      </c>
      <c r="G11" s="7">
        <f>IF("n.d."=Senegal_fr!H11,"na",Senegal_fr!H11)</f>
        <v>53.3</v>
      </c>
      <c r="H11" s="7">
        <f>IF("n.d."=Senegal_fr!I11,"na",Senegal_fr!I11)</f>
        <v>9</v>
      </c>
      <c r="I11" s="7">
        <f>IF("n.d."=Senegal_fr!J11,"na",Senegal_fr!J11)</f>
        <v>-8.6999999999999993</v>
      </c>
      <c r="J11" s="7">
        <f>IF("n.d."=Senegal_fr!K11,"na",Senegal_fr!K11)</f>
        <v>-41.5</v>
      </c>
      <c r="K11" s="7">
        <f>IF("n.d."=Senegal_fr!L11,"na",Senegal_fr!L11)</f>
        <v>-7.5</v>
      </c>
      <c r="L11" s="7">
        <f>IF("n.d."=Senegal_fr!M11,"na",Senegal_fr!M11)</f>
        <v>-68.599999999999994</v>
      </c>
      <c r="M11" s="7">
        <f>IF("n.d."=Senegal_fr!N11,"na",Senegal_fr!N11)</f>
        <v>-3.6</v>
      </c>
      <c r="N11" s="7">
        <f>IF("n.d."=Senegal_fr!O11,"na",Senegal_fr!O11)</f>
        <v>-80.3</v>
      </c>
      <c r="O11" s="7">
        <f>IF("n.d."=Senegal_fr!P11,"na",Senegal_fr!P11)</f>
        <v>-143.19999999999999</v>
      </c>
      <c r="P11" s="7">
        <f>IF("n.d."=Senegal_fr!Q11,"na",Senegal_fr!Q11)</f>
        <v>-138.9</v>
      </c>
      <c r="Q11" s="7">
        <f>IF("n.d."=Senegal_fr!R11,"na",Senegal_fr!R11)</f>
        <v>-278.8</v>
      </c>
      <c r="R11" s="7">
        <f>IF("n.d."=Senegal_fr!S11,"na",Senegal_fr!S11)</f>
        <v>-248.1</v>
      </c>
      <c r="S11" s="7">
        <f>IF("n.d."=Senegal_fr!T11,"na",Senegal_fr!T11)</f>
        <v>-273.60000000000002</v>
      </c>
      <c r="T11" s="7">
        <f>IF("n.d."=Senegal_fr!U11,"na",Senegal_fr!U11)</f>
        <v>-303.3</v>
      </c>
      <c r="U11" s="7">
        <f>IF("n.d."=Senegal_fr!V11,"na",Senegal_fr!V11)</f>
        <v>-345.7</v>
      </c>
      <c r="V11" s="7">
        <f>IF("n.d."=Senegal_fr!W11,"na",Senegal_fr!W11)</f>
        <v>-454.8</v>
      </c>
      <c r="W11" s="7">
        <f>IF("n.d."=Senegal_fr!X11,"na",Senegal_fr!X11)</f>
        <v>-431.7</v>
      </c>
      <c r="X11" s="7">
        <f>IF("n.d."=Senegal_fr!Y11,"na",Senegal_fr!Y11)</f>
        <v>-400</v>
      </c>
      <c r="Y11" s="7">
        <f>IF("n.d."=Senegal_fr!Z11,"na",Senegal_fr!Z11)</f>
        <v>-387.1</v>
      </c>
      <c r="Z11" s="7">
        <f>IF("n.d."=Senegal_fr!AA11,"na",Senegal_fr!AA11)</f>
        <v>-385.38190558999986</v>
      </c>
      <c r="AA11" s="7">
        <f>IF("n.d."=Senegal_fr!AB11,"na",Senegal_fr!AB11)</f>
        <v>-369.23</v>
      </c>
      <c r="AB11" s="7">
        <f>IF("n.d."=Senegal_fr!AC11,"na",Senegal_fr!AC11)</f>
        <v>-362.21000000000004</v>
      </c>
      <c r="AC11" s="7">
        <f>IF("n.d."=Senegal_fr!AD11,"na",Senegal_fr!AD11)</f>
        <v>-477.4699999999998</v>
      </c>
      <c r="AD11" s="7">
        <f>IF("n.d."=Senegal_fr!AE11,"na",Senegal_fr!AE11)</f>
        <v>-537.20000000000027</v>
      </c>
      <c r="AE11" s="7">
        <f>IF("n.d."=Senegal_fr!AF11,"na",Senegal_fr!AF11)</f>
        <v>-903.10000000000036</v>
      </c>
      <c r="AF11" s="7">
        <f>IF("n.d."=Senegal_fr!AG11,"na",Senegal_fr!AG11)</f>
        <v>-959.30000000000018</v>
      </c>
      <c r="AG11" s="7">
        <f>IF("n.d."=Senegal_fr!AH11,"na",Senegal_fr!AH11)</f>
        <v>-1054.0999999999995</v>
      </c>
      <c r="AH11" s="7">
        <f>IF("n.d."=Senegal_fr!AI11,"na",Senegal_fr!AI11)</f>
        <v>-915.30000000000018</v>
      </c>
      <c r="AI11" s="17"/>
      <c r="AJ11" s="17"/>
      <c r="AK11" s="17"/>
    </row>
    <row r="12" spans="1:37" s="20" customFormat="1" ht="12.75" customHeight="1" x14ac:dyDescent="0.2">
      <c r="A12" s="29" t="s">
        <v>25</v>
      </c>
      <c r="B12" s="7">
        <f>IF("n.d."=Senegal_fr!C12,"na",Senegal_fr!C12)</f>
        <v>2</v>
      </c>
      <c r="C12" s="7">
        <f>IF("n.d."=Senegal_fr!D12,"na",Senegal_fr!D12)</f>
        <v>-2.7</v>
      </c>
      <c r="D12" s="7">
        <f>IF("n.d."=Senegal_fr!E12,"na",Senegal_fr!E12)</f>
        <v>-3</v>
      </c>
      <c r="E12" s="7">
        <f>IF("n.d."=Senegal_fr!F12,"na",Senegal_fr!F12)</f>
        <v>-2</v>
      </c>
      <c r="F12" s="7">
        <f>IF("n.d."=Senegal_fr!G12,"na",Senegal_fr!G12)</f>
        <v>-0.2</v>
      </c>
      <c r="G12" s="7">
        <f>IF("n.d."=Senegal_fr!H12,"na",Senegal_fr!H12)</f>
        <v>2.2999999999999998</v>
      </c>
      <c r="H12" s="7">
        <f>IF("n.d."=Senegal_fr!I12,"na",Senegal_fr!I12)</f>
        <v>0.3</v>
      </c>
      <c r="I12" s="7">
        <f>IF("n.d."=Senegal_fr!J12,"na",Senegal_fr!J12)</f>
        <v>-0.3</v>
      </c>
      <c r="J12" s="7">
        <f>IF("n.d."=Senegal_fr!K12,"na",Senegal_fr!K12)</f>
        <v>-1.4</v>
      </c>
      <c r="K12" s="7">
        <f>IF("n.d."=Senegal_fr!L12,"na",Senegal_fr!L12)</f>
        <v>-0.2</v>
      </c>
      <c r="L12" s="7">
        <f>IF("n.d."=Senegal_fr!M12,"na",Senegal_fr!M12)</f>
        <v>-2.1</v>
      </c>
      <c r="M12" s="7">
        <f>IF("n.d."=Senegal_fr!N12,"na",Senegal_fr!N12)</f>
        <v>-0.1</v>
      </c>
      <c r="N12" s="7">
        <f>IF("n.d."=Senegal_fr!O12,"na",Senegal_fr!O12)</f>
        <v>-2</v>
      </c>
      <c r="O12" s="7">
        <f>IF("n.d."=Senegal_fr!P12,"na",Senegal_fr!P12)</f>
        <v>-3.4</v>
      </c>
      <c r="P12" s="7">
        <f>IF("n.d."=Senegal_fr!Q12,"na",Senegal_fr!Q12)</f>
        <v>-3</v>
      </c>
      <c r="Q12" s="7">
        <f>IF("n.d."=Senegal_fr!R12,"na",Senegal_fr!R12)</f>
        <v>-5.7</v>
      </c>
      <c r="R12" s="7">
        <f>IF("n.d."=Senegal_fr!S12,"na",Senegal_fr!S12)</f>
        <v>-4.5999999999999996</v>
      </c>
      <c r="S12" s="7">
        <f>IF("n.d."=Senegal_fr!T12,"na",Senegal_fr!T12)</f>
        <v>-4.5999999999999996</v>
      </c>
      <c r="T12" s="7">
        <f>IF("n.d."=Senegal_fr!U12,"na",Senegal_fr!U12)</f>
        <v>-5.0303512787342024</v>
      </c>
      <c r="U12" s="7">
        <f>IF("n.d."=Senegal_fr!V12,"na",Senegal_fr!V12)</f>
        <v>-5.4048798563175788</v>
      </c>
      <c r="V12" s="7">
        <f>IF("n.d."=Senegal_fr!W12,"na",Senegal_fr!W12)</f>
        <v>-6.7156573339716239</v>
      </c>
      <c r="W12" s="7">
        <f>IF("n.d."=Senegal_fr!X12,"na",Senegal_fr!X12)</f>
        <v>-5.7917733154286015</v>
      </c>
      <c r="X12" s="7">
        <f>IF("n.d."=Senegal_fr!Y12,"na",Senegal_fr!Y12)</f>
        <v>-5.4682205209637926</v>
      </c>
      <c r="Y12" s="7">
        <f>IF("n.d."=Senegal_fr!Z12,"na",Senegal_fr!Z12)</f>
        <v>-3.9605059376233709</v>
      </c>
      <c r="Z12" s="7">
        <f>IF("n.d."=Senegal_fr!AA12,"na",Senegal_fr!AA12)</f>
        <v>-3.6672827203303933</v>
      </c>
      <c r="AA12" s="7">
        <f>IF("n.d."=Senegal_fr!AB12,"na",Senegal_fr!AB12)</f>
        <v>-3.2723305625603256</v>
      </c>
      <c r="AB12" s="7">
        <f>IF("n.d."=Senegal_fr!AC12,"na",Senegal_fr!AC12)</f>
        <v>-2.9709229477546502</v>
      </c>
      <c r="AC12" s="7">
        <f>IF("n.d."=Senegal_fr!AD12,"na",Senegal_fr!AD12)</f>
        <v>-3.6994941795745784</v>
      </c>
      <c r="AD12" s="7">
        <f>IF("n.d."=Senegal_fr!AE12,"na",Senegal_fr!AE12)</f>
        <v>-3.9175480116584267</v>
      </c>
      <c r="AE12" s="7">
        <f>IF("n.d."=Senegal_fr!AF12,"na",Senegal_fr!AF12)</f>
        <v>-6.396155096447635</v>
      </c>
      <c r="AF12" s="7">
        <f>IF("n.d."=Senegal_fr!AG12,"na",Senegal_fr!AG12)</f>
        <v>-6.2859086545357519</v>
      </c>
      <c r="AG12" s="7">
        <f>IF("n.d."=Senegal_fr!AH12,"na",Senegal_fr!AH12)</f>
        <v>-6.1185571001672958</v>
      </c>
      <c r="AH12" s="7">
        <f>IF("n.d."=Senegal_fr!AI12,"na",Senegal_fr!AI12)</f>
        <v>-4.8916009817381561</v>
      </c>
      <c r="AI12" s="19"/>
      <c r="AJ12" s="19"/>
      <c r="AK12" s="19"/>
    </row>
    <row r="13" spans="1:37" s="3" customFormat="1" ht="12.75" customHeight="1" x14ac:dyDescent="0.2">
      <c r="A13" s="29" t="s">
        <v>26</v>
      </c>
      <c r="B13" s="7">
        <f>IF("n.d."=Senegal_fr!C13,"na",Senegal_fr!C13)</f>
        <v>13.6</v>
      </c>
      <c r="C13" s="7">
        <f>IF("n.d."=Senegal_fr!D13,"na",Senegal_fr!D13)</f>
        <v>13.3</v>
      </c>
      <c r="D13" s="7">
        <f>IF("n.d."=Senegal_fr!E13,"na",Senegal_fr!E13)</f>
        <v>13.7</v>
      </c>
      <c r="E13" s="7">
        <f>IF("n.d."=Senegal_fr!F13,"na",Senegal_fr!F13)</f>
        <v>14.7</v>
      </c>
      <c r="F13" s="7">
        <f>IF("n.d."=Senegal_fr!G13,"na",Senegal_fr!G13)</f>
        <v>16.899999999999999</v>
      </c>
      <c r="G13" s="7">
        <f>IF("n.d."=Senegal_fr!H13,"na",Senegal_fr!H13)</f>
        <v>18.5</v>
      </c>
      <c r="H13" s="7">
        <f>IF("n.d."=Senegal_fr!I13,"na",Senegal_fr!I13)</f>
        <v>15.2</v>
      </c>
      <c r="I13" s="7">
        <f>IF("n.d."=Senegal_fr!J13,"na",Senegal_fr!J13)</f>
        <v>16.7</v>
      </c>
      <c r="J13" s="7">
        <f>IF("n.d."=Senegal_fr!K13,"na",Senegal_fr!K13)</f>
        <v>20.100000000000001</v>
      </c>
      <c r="K13" s="7">
        <f>IF("n.d."=Senegal_fr!L13,"na",Senegal_fr!L13)</f>
        <v>21.6</v>
      </c>
      <c r="L13" s="7">
        <f>IF("n.d."=Senegal_fr!M13,"na",Senegal_fr!M13)</f>
        <v>18.3</v>
      </c>
      <c r="M13" s="7">
        <f>IF("n.d."=Senegal_fr!N13,"na",Senegal_fr!N13)</f>
        <v>17.8</v>
      </c>
      <c r="N13" s="7">
        <f>IF("n.d."=Senegal_fr!O13,"na",Senegal_fr!O13)</f>
        <v>21</v>
      </c>
      <c r="O13" s="7">
        <f>IF("n.d."=Senegal_fr!P13,"na",Senegal_fr!P13)</f>
        <v>22.3</v>
      </c>
      <c r="P13" s="7">
        <f>IF("n.d."=Senegal_fr!Q13,"na",Senegal_fr!Q13)</f>
        <v>29.5</v>
      </c>
      <c r="Q13" s="7">
        <f>IF("n.d."=Senegal_fr!R13,"na",Senegal_fr!R13)</f>
        <v>27.2</v>
      </c>
      <c r="R13" s="7">
        <f>IF("n.d."=Senegal_fr!S13,"na",Senegal_fr!S13)</f>
        <v>29.3</v>
      </c>
      <c r="S13" s="7">
        <f>IF("n.d."=Senegal_fr!T13,"na",Senegal_fr!T13)</f>
        <v>31.3</v>
      </c>
      <c r="T13" s="7">
        <f>IF("n.d."=Senegal_fr!U13,"na",Senegal_fr!U13)</f>
        <v>22.1</v>
      </c>
      <c r="U13" s="7">
        <f>IF("n.d."=Senegal_fr!V13,"na",Senegal_fr!V13)</f>
        <v>22</v>
      </c>
      <c r="V13" s="7">
        <f>IF("n.d."=Senegal_fr!W13,"na",Senegal_fr!W13)</f>
        <v>25.8</v>
      </c>
      <c r="W13" s="7">
        <f>IF("n.d."=Senegal_fr!X13,"na",Senegal_fr!X13)</f>
        <v>29.8</v>
      </c>
      <c r="X13" s="7">
        <f>IF("n.d."=Senegal_fr!Y13,"na",Senegal_fr!Y13)</f>
        <v>32.799999999999997</v>
      </c>
      <c r="Y13" s="7">
        <f>IF("n.d."=Senegal_fr!Z13,"na",Senegal_fr!Z13)</f>
        <v>25.8812673899372</v>
      </c>
      <c r="Z13" s="7">
        <f>IF("n.d."=Senegal_fr!AA13,"na",Senegal_fr!AA13)</f>
        <v>26.367762994837928</v>
      </c>
      <c r="AA13" s="7">
        <f>IF("n.d."=Senegal_fr!AB13,"na",Senegal_fr!AB13)</f>
        <v>25.997331042580146</v>
      </c>
      <c r="AB13" s="7">
        <f>IF("n.d."=Senegal_fr!AC13,"na",Senegal_fr!AC13)</f>
        <v>29.616757747575011</v>
      </c>
      <c r="AC13" s="7">
        <f>IF("n.d."=Senegal_fr!AD13,"na",Senegal_fr!AD13)</f>
        <v>32.641685411076047</v>
      </c>
      <c r="AD13" s="7">
        <f>IF("n.d."=Senegal_fr!AE13,"na",Senegal_fr!AE13)</f>
        <v>31.8</v>
      </c>
      <c r="AE13" s="7">
        <f>IF("n.d."=Senegal_fr!AF13,"na",Senegal_fr!AF13)</f>
        <v>35.4</v>
      </c>
      <c r="AF13" s="7">
        <f>IF("n.d."=Senegal_fr!AG13,"na",Senegal_fr!AG13)</f>
        <v>38.1</v>
      </c>
      <c r="AG13" s="7">
        <f>IF("n.d."=Senegal_fr!AH13,"na",Senegal_fr!AH13)</f>
        <v>45.4</v>
      </c>
      <c r="AH13" s="7">
        <f>IF("n.d."=Senegal_fr!AI13,"na",Senegal_fr!AI13)</f>
        <v>41.5</v>
      </c>
      <c r="AI13" s="12"/>
      <c r="AJ13" s="12"/>
      <c r="AK13" s="12"/>
    </row>
    <row r="14" spans="1:37" ht="12.75" customHeight="1" x14ac:dyDescent="0.2">
      <c r="A14" s="29" t="s">
        <v>27</v>
      </c>
      <c r="B14" s="7">
        <f>IF("n.d."=Senegal_fr!C14,"na",Senegal_fr!C14)</f>
        <v>-163.19999999999999</v>
      </c>
      <c r="C14" s="7">
        <f>IF("n.d."=Senegal_fr!D14,"na",Senegal_fr!D14)</f>
        <v>-157.4</v>
      </c>
      <c r="D14" s="7">
        <f>IF("n.d."=Senegal_fr!E14,"na",Senegal_fr!E14)</f>
        <v>-195.2</v>
      </c>
      <c r="E14" s="7">
        <f>IF("n.d."=Senegal_fr!F14,"na",Senegal_fr!F14)</f>
        <v>-168.1</v>
      </c>
      <c r="F14" s="7">
        <f>IF("n.d."=Senegal_fr!G14,"na",Senegal_fr!G14)</f>
        <v>-126.2</v>
      </c>
      <c r="G14" s="7">
        <f>IF("n.d."=Senegal_fr!H14,"na",Senegal_fr!H14)</f>
        <v>-98.1</v>
      </c>
      <c r="H14" s="7">
        <f>IF("n.d."=Senegal_fr!I14,"na",Senegal_fr!I14)</f>
        <v>-21.2</v>
      </c>
      <c r="I14" s="7">
        <f>IF("n.d."=Senegal_fr!J14,"na",Senegal_fr!J14)</f>
        <v>-6.4</v>
      </c>
      <c r="J14" s="7">
        <f>IF("n.d."=Senegal_fr!K14,"na",Senegal_fr!K14)</f>
        <v>13.6</v>
      </c>
      <c r="K14" s="7">
        <f>IF("n.d."=Senegal_fr!L14,"na",Senegal_fr!L14)</f>
        <v>-5.6</v>
      </c>
      <c r="L14" s="7">
        <f>IF("n.d."=Senegal_fr!M14,"na",Senegal_fr!M14)</f>
        <v>66.599999999999994</v>
      </c>
      <c r="M14" s="7">
        <f>IF("n.d."=Senegal_fr!N14,"na",Senegal_fr!N14)</f>
        <v>137.69999999999999</v>
      </c>
      <c r="N14" s="7">
        <f>IF("n.d."=Senegal_fr!O14,"na",Senegal_fr!O14)</f>
        <v>351.6</v>
      </c>
      <c r="O14" s="7">
        <f>IF("n.d."=Senegal_fr!P14,"na",Senegal_fr!P14)</f>
        <v>471.2</v>
      </c>
      <c r="P14" s="7">
        <f>IF("n.d."=Senegal_fr!Q14,"na",Senegal_fr!Q14)</f>
        <v>484.6</v>
      </c>
      <c r="Q14" s="7">
        <f>IF("n.d."=Senegal_fr!R14,"na",Senegal_fr!R14)</f>
        <v>569.29999999999995</v>
      </c>
      <c r="R14" s="7">
        <f>IF("n.d."=Senegal_fr!S14,"na",Senegal_fr!S14)</f>
        <v>644.29999999999995</v>
      </c>
      <c r="S14" s="7">
        <f>IF("n.d."=Senegal_fr!T14,"na",Senegal_fr!T14)</f>
        <v>653.1</v>
      </c>
      <c r="T14" s="7">
        <f>IF("n.d."=Senegal_fr!U14,"na",Senegal_fr!U14)</f>
        <v>725.3</v>
      </c>
      <c r="U14" s="7">
        <f>IF("n.d."=Senegal_fr!V14,"na",Senegal_fr!V14)</f>
        <v>734.5</v>
      </c>
      <c r="V14" s="7">
        <f>IF("n.d."=Senegal_fr!W14,"na",Senegal_fr!W14)</f>
        <v>726.2</v>
      </c>
      <c r="W14" s="7">
        <f>IF("n.d."=Senegal_fr!X14,"na",Senegal_fr!X14)</f>
        <v>775.5</v>
      </c>
      <c r="X14" s="7">
        <f>IF("n.d."=Senegal_fr!Y14,"na",Senegal_fr!Y14)</f>
        <v>690.7</v>
      </c>
      <c r="Y14" s="7">
        <f>IF("n.d."=Senegal_fr!Z14,"na",Senegal_fr!Z14)</f>
        <v>854.3</v>
      </c>
      <c r="Z14" s="7">
        <f>IF("n.d."=Senegal_fr!AA14,"na",Senegal_fr!AA14)</f>
        <v>948.8</v>
      </c>
      <c r="AA14" s="7">
        <f>IF("n.d."=Senegal_fr!AB14,"na",Senegal_fr!AB14)</f>
        <v>738.01504254600002</v>
      </c>
      <c r="AB14" s="7">
        <f>IF("n.d."=Senegal_fr!AC14,"na",Senegal_fr!AC14)</f>
        <v>788.9919890627599</v>
      </c>
      <c r="AC14" s="7">
        <f>IF("n.d."=Senegal_fr!AD14,"na",Senegal_fr!AD14)</f>
        <v>1171.1057723609999</v>
      </c>
      <c r="AD14" s="7">
        <f>IF("n.d."=Senegal_fr!AE14,"na",Senegal_fr!AE14)</f>
        <v>1468.7042249707827</v>
      </c>
      <c r="AE14" s="7">
        <f>IF("n.d."=Senegal_fr!AF14,"na",Senegal_fr!AF14)</f>
        <v>1169.4297387265187</v>
      </c>
      <c r="AF14" s="7">
        <f>IF("n.d."=Senegal_fr!AG14,"na",Senegal_fr!AG14)</f>
        <v>1347.9922823440004</v>
      </c>
      <c r="AG14" s="7">
        <f>IF("n.d."=Senegal_fr!AH14,"na",Senegal_fr!AH14)</f>
        <v>1100.6684256390004</v>
      </c>
      <c r="AH14" s="7">
        <f>IF("n.d."=Senegal_fr!AI14,"na",Senegal_fr!AI14)</f>
        <v>1038</v>
      </c>
      <c r="AI14" s="17"/>
      <c r="AJ14" s="17"/>
      <c r="AK14" s="17"/>
    </row>
    <row r="15" spans="1:37" ht="12.75" customHeight="1" x14ac:dyDescent="0.2">
      <c r="A15" s="29" t="s">
        <v>28</v>
      </c>
      <c r="B15" s="7">
        <f>IF("n.d."=Senegal_fr!C15,"na",Senegal_fr!C15)</f>
        <v>399.1</v>
      </c>
      <c r="C15" s="7">
        <f>IF("n.d."=Senegal_fr!D15,"na",Senegal_fr!D15)</f>
        <v>422.6</v>
      </c>
      <c r="D15" s="7">
        <f>IF("n.d."=Senegal_fr!E15,"na",Senegal_fr!E15)</f>
        <v>428.8</v>
      </c>
      <c r="E15" s="7">
        <f>IF("n.d."=Senegal_fr!F15,"na",Senegal_fr!F15)</f>
        <v>353.6</v>
      </c>
      <c r="F15" s="7">
        <f>IF("n.d."=Senegal_fr!G15,"na",Senegal_fr!G15)</f>
        <v>358.6</v>
      </c>
      <c r="G15" s="7">
        <f>IF("n.d."=Senegal_fr!H15,"na",Senegal_fr!H15)</f>
        <v>414.5</v>
      </c>
      <c r="H15" s="7">
        <f>IF("n.d."=Senegal_fr!I15,"na",Senegal_fr!I15)</f>
        <v>431.6</v>
      </c>
      <c r="I15" s="7">
        <f>IF("n.d."=Senegal_fr!J15,"na",Senegal_fr!J15)</f>
        <v>458.5</v>
      </c>
      <c r="J15" s="7">
        <f>IF("n.d."=Senegal_fr!K15,"na",Senegal_fr!K15)</f>
        <v>486.2</v>
      </c>
      <c r="K15" s="7">
        <f>IF("n.d."=Senegal_fr!L15,"na",Senegal_fr!L15)</f>
        <v>625.1</v>
      </c>
      <c r="L15" s="7">
        <f>IF("n.d."=Senegal_fr!M15,"na",Senegal_fr!M15)</f>
        <v>655.5</v>
      </c>
      <c r="M15" s="7">
        <f>IF("n.d."=Senegal_fr!N15,"na",Senegal_fr!N15)</f>
        <v>686.4</v>
      </c>
      <c r="N15" s="7">
        <f>IF("n.d."=Senegal_fr!O15,"na",Senegal_fr!O15)</f>
        <v>784.6</v>
      </c>
      <c r="O15" s="7">
        <f>IF("n.d."=Senegal_fr!P15,"na",Senegal_fr!P15)</f>
        <v>856.9</v>
      </c>
      <c r="P15" s="7">
        <f>IF("n.d."=Senegal_fr!Q15,"na",Senegal_fr!Q15)</f>
        <v>1067</v>
      </c>
      <c r="Q15" s="7">
        <f>IF("n.d."=Senegal_fr!R15,"na",Senegal_fr!R15)</f>
        <v>1111.3</v>
      </c>
      <c r="R15" s="7">
        <f>IF("n.d."=Senegal_fr!S15,"na",Senegal_fr!S15)</f>
        <v>1230.3</v>
      </c>
      <c r="S15" s="7">
        <f>IF("n.d."=Senegal_fr!T15,"na",Senegal_fr!T15)</f>
        <v>1439.6</v>
      </c>
      <c r="T15" s="7">
        <f>IF("n.d."=Senegal_fr!U15,"na",Senegal_fr!U15)</f>
        <v>1492</v>
      </c>
      <c r="U15" s="7">
        <f>IF("n.d."=Senegal_fr!V15,"na",Senegal_fr!V15)</f>
        <v>1647</v>
      </c>
      <c r="V15" s="7">
        <f>IF("n.d."=Senegal_fr!W15,"na",Senegal_fr!W15)</f>
        <v>1953</v>
      </c>
      <c r="W15" s="7">
        <f>IF("n.d."=Senegal_fr!X15,"na",Senegal_fr!X15)</f>
        <v>2144.8000000000002</v>
      </c>
      <c r="X15" s="7">
        <f>IF("n.d."=Senegal_fr!Y15,"na",Senegal_fr!Y15)</f>
        <v>2271.1970000000001</v>
      </c>
      <c r="Y15" s="7">
        <f>IF("n.d."=Senegal_fr!Z15,"na",Senegal_fr!Z15)</f>
        <v>2445.0160000000001</v>
      </c>
      <c r="Z15" s="7">
        <f>IF("n.d."=Senegal_fr!AA15,"na",Senegal_fr!AA15)</f>
        <v>2670.4660000000003</v>
      </c>
      <c r="AA15" s="7">
        <f>IF("n.d."=Senegal_fr!AB15,"na",Senegal_fr!AB15)</f>
        <v>3076.5199999999995</v>
      </c>
      <c r="AB15" s="7">
        <f>IF("n.d."=Senegal_fr!AC15,"na",Senegal_fr!AC15)</f>
        <v>3685.8779968666199</v>
      </c>
      <c r="AC15" s="7">
        <f>IF("n.d."=Senegal_fr!AD15,"na",Senegal_fr!AD15)</f>
        <v>4204.4972677851601</v>
      </c>
      <c r="AD15" s="7">
        <f>IF("n.d."=Senegal_fr!AE15,"na",Senegal_fr!AE15)</f>
        <v>4531.3355221655838</v>
      </c>
      <c r="AE15" s="7">
        <f>IF("n.d."=Senegal_fr!AF15,"na",Senegal_fr!AF15)</f>
        <v>4667.5676820070003</v>
      </c>
      <c r="AF15" s="7">
        <f>IF("n.d."=Senegal_fr!AG15,"na",Senegal_fr!AG15)</f>
        <v>5111.7468757309998</v>
      </c>
      <c r="AG15" s="7">
        <f>IF("n.d."=Senegal_fr!AH15,"na",Senegal_fr!AH15)</f>
        <v>6136.4257091060008</v>
      </c>
      <c r="AH15" s="7">
        <f>IF("n.d."=Senegal_fr!AI15,"na",Senegal_fr!AI15)</f>
        <v>6403.4753627869995</v>
      </c>
      <c r="AI15" s="17"/>
      <c r="AJ15" s="17"/>
      <c r="AK15" s="17"/>
    </row>
    <row r="16" spans="1:37" ht="12.75" customHeight="1" x14ac:dyDescent="0.2">
      <c r="A16" s="29" t="s">
        <v>29</v>
      </c>
      <c r="B16" s="7">
        <f>IF("n.d."=Senegal_fr!C16,"na",Senegal_fr!C16)</f>
        <v>111.6</v>
      </c>
      <c r="C16" s="7">
        <f>IF("n.d."=Senegal_fr!D16,"na",Senegal_fr!D16)</f>
        <v>82.6</v>
      </c>
      <c r="D16" s="7">
        <f>IF("n.d."=Senegal_fr!E16,"na",Senegal_fr!E16)</f>
        <v>63.9</v>
      </c>
      <c r="E16" s="7">
        <f>IF("n.d."=Senegal_fr!F16,"na",Senegal_fr!F16)</f>
        <v>172</v>
      </c>
      <c r="F16" s="7">
        <f>IF("n.d."=Senegal_fr!G16,"na",Senegal_fr!G16)</f>
        <v>179.5</v>
      </c>
      <c r="G16" s="7">
        <f>IF("n.d."=Senegal_fr!H16,"na",Senegal_fr!H16)</f>
        <v>161</v>
      </c>
      <c r="H16" s="7">
        <f>IF("n.d."=Senegal_fr!I16,"na",Senegal_fr!I16)</f>
        <v>187.3</v>
      </c>
      <c r="I16" s="7">
        <f>IF("n.d."=Senegal_fr!J16,"na",Senegal_fr!J16)</f>
        <v>163</v>
      </c>
      <c r="J16" s="7">
        <f>IF("n.d."=Senegal_fr!K16,"na",Senegal_fr!K16)</f>
        <v>188.5</v>
      </c>
      <c r="K16" s="7">
        <f>IF("n.d."=Senegal_fr!L16,"na",Senegal_fr!L16)</f>
        <v>160.19999999999999</v>
      </c>
      <c r="L16" s="7">
        <f>IF("n.d."=Senegal_fr!M16,"na",Senegal_fr!M16)</f>
        <v>181.9</v>
      </c>
      <c r="M16" s="7">
        <f>IF("n.d."=Senegal_fr!N16,"na",Senegal_fr!N16)</f>
        <v>106.5</v>
      </c>
      <c r="N16" s="7">
        <f>IF("n.d."=Senegal_fr!O16,"na",Senegal_fr!O16)</f>
        <v>64.2</v>
      </c>
      <c r="O16" s="7">
        <f>IF("n.d."=Senegal_fr!P16,"na",Senegal_fr!P16)</f>
        <v>24.1</v>
      </c>
      <c r="P16" s="7">
        <f>IF("n.d."=Senegal_fr!Q16,"na",Senegal_fr!Q16)</f>
        <v>-35.6</v>
      </c>
      <c r="Q16" s="7">
        <f>IF("n.d."=Senegal_fr!R16,"na",Senegal_fr!R16)</f>
        <v>11.1</v>
      </c>
      <c r="R16" s="7">
        <f>IF("n.d."=Senegal_fr!S16,"na",Senegal_fr!S16)</f>
        <v>93.2</v>
      </c>
      <c r="S16" s="7">
        <f>IF("n.d."=Senegal_fr!T16,"na",Senegal_fr!T16)</f>
        <v>28.2</v>
      </c>
      <c r="T16" s="7">
        <f>IF("n.d."=Senegal_fr!U16,"na",Senegal_fr!U16)</f>
        <v>114.8</v>
      </c>
      <c r="U16" s="7">
        <f>IF("n.d."=Senegal_fr!V16,"na",Senegal_fr!V16)</f>
        <v>200.3</v>
      </c>
      <c r="V16" s="7">
        <f>IF("n.d."=Senegal_fr!W16,"na",Senegal_fr!W16)</f>
        <v>164.8</v>
      </c>
      <c r="W16" s="7">
        <f>IF("n.d."=Senegal_fr!X16,"na",Senegal_fr!X16)</f>
        <v>94.9</v>
      </c>
      <c r="X16" s="7">
        <f>IF("n.d."=Senegal_fr!Y16,"na",Senegal_fr!Y16)</f>
        <v>140.842428235</v>
      </c>
      <c r="Y16" s="7">
        <f>IF("n.d."=Senegal_fr!Z16,"na",Senegal_fr!Z16)</f>
        <v>37.810657466694053</v>
      </c>
      <c r="Z16" s="7">
        <f>IF("n.d."=Senegal_fr!AA16,"na",Senegal_fr!AA16)</f>
        <v>199.85194037261192</v>
      </c>
      <c r="AA16" s="7">
        <f>IF("n.d."=Senegal_fr!AB16,"na",Senegal_fr!AB16)</f>
        <v>430.08516401599996</v>
      </c>
      <c r="AB16" s="7">
        <f>IF("n.d."=Senegal_fr!AC16,"na",Senegal_fr!AC16)</f>
        <v>399.05087889949993</v>
      </c>
      <c r="AC16" s="7">
        <f>IF("n.d."=Senegal_fr!AD16,"na",Senegal_fr!AD16)</f>
        <v>467.75184111449994</v>
      </c>
      <c r="AD16" s="7">
        <f>IF("n.d."=Senegal_fr!AE16,"na",Senegal_fr!AE16)</f>
        <v>556.90891273750003</v>
      </c>
      <c r="AE16" s="7">
        <f>IF("n.d."=Senegal_fr!AF16,"na",Senegal_fr!AF16)</f>
        <v>1431.9696987485002</v>
      </c>
      <c r="AF16" s="7">
        <f>IF("n.d."=Senegal_fr!AG16,"na",Senegal_fr!AG16)</f>
        <v>1856.1183974295</v>
      </c>
      <c r="AG16" s="7">
        <f>IF("n.d."=Senegal_fr!AH16,"na",Senegal_fr!AH16)</f>
        <v>2811.7467016684996</v>
      </c>
      <c r="AH16" s="7">
        <f>IF("n.d."=Senegal_fr!AI16,"na",Senegal_fr!AI16)</f>
        <v>3418.4677961114999</v>
      </c>
      <c r="AI16" s="17"/>
      <c r="AJ16" s="17"/>
      <c r="AK16" s="17"/>
    </row>
    <row r="17" spans="1:37" ht="12.75" customHeight="1" x14ac:dyDescent="0.2">
      <c r="A17" s="29" t="s">
        <v>30</v>
      </c>
      <c r="B17" s="7">
        <f>IF("n.d."=Senegal_fr!C17,"na",Senegal_fr!C17)</f>
        <v>371.6</v>
      </c>
      <c r="C17" s="7">
        <f>IF("n.d."=Senegal_fr!D17,"na",Senegal_fr!D17)</f>
        <v>385</v>
      </c>
      <c r="D17" s="7">
        <f>IF("n.d."=Senegal_fr!E17,"na",Senegal_fr!E17)</f>
        <v>336.5</v>
      </c>
      <c r="E17" s="7">
        <f>IF("n.d."=Senegal_fr!F17,"na",Senegal_fr!F17)</f>
        <v>463.7</v>
      </c>
      <c r="F17" s="7">
        <f>IF("n.d."=Senegal_fr!G17,"na",Senegal_fr!G17)</f>
        <v>501.4</v>
      </c>
      <c r="G17" s="7">
        <f>IF("n.d."=Senegal_fr!H17,"na",Senegal_fr!H17)</f>
        <v>560</v>
      </c>
      <c r="H17" s="7">
        <f>IF("n.d."=Senegal_fr!I17,"na",Senegal_fr!I17)</f>
        <v>580.4</v>
      </c>
      <c r="I17" s="7">
        <f>IF("n.d."=Senegal_fr!J17,"na",Senegal_fr!J17)</f>
        <v>630.20000000000005</v>
      </c>
      <c r="J17" s="7">
        <f>IF("n.d."=Senegal_fr!K17,"na",Senegal_fr!K17)</f>
        <v>714.1</v>
      </c>
      <c r="K17" s="7">
        <f>IF("n.d."=Senegal_fr!L17,"na",Senegal_fr!L17)</f>
        <v>790.4</v>
      </c>
      <c r="L17" s="7">
        <f>IF("n.d."=Senegal_fr!M17,"na",Senegal_fr!M17)</f>
        <v>905.1</v>
      </c>
      <c r="M17" s="7">
        <f>IF("n.d."=Senegal_fr!N17,"na",Senegal_fr!N17)</f>
        <v>974.1</v>
      </c>
      <c r="N17" s="7">
        <f>IF("n.d."=Senegal_fr!O17,"na",Senegal_fr!O17)</f>
        <v>1280.5999999999999</v>
      </c>
      <c r="O17" s="7">
        <f>IF("n.d."=Senegal_fr!P17,"na",Senegal_fr!P17)</f>
        <v>1445.8</v>
      </c>
      <c r="P17" s="7">
        <f>IF("n.d."=Senegal_fr!Q17,"na",Senegal_fr!Q17)</f>
        <v>1564.9</v>
      </c>
      <c r="Q17" s="7">
        <f>IF("n.d."=Senegal_fr!R17,"na",Senegal_fr!R17)</f>
        <v>1751.2</v>
      </c>
      <c r="R17" s="7">
        <f>IF("n.d."=Senegal_fr!S17,"na",Senegal_fr!S17)</f>
        <v>1972</v>
      </c>
      <c r="S17" s="7">
        <f>IF("n.d."=Senegal_fr!T17,"na",Senegal_fr!T17)</f>
        <v>2006.6</v>
      </c>
      <c r="T17" s="7">
        <f>IF("n.d."=Senegal_fr!U17,"na",Senegal_fr!U17)</f>
        <v>2234.6</v>
      </c>
      <c r="U17" s="7">
        <f>IF("n.d."=Senegal_fr!V17,"na",Senegal_fr!V17)</f>
        <v>2540.8000000000002</v>
      </c>
      <c r="V17" s="7">
        <f>IF("n.d."=Senegal_fr!W17,"na",Senegal_fr!W17)</f>
        <v>2718.7</v>
      </c>
      <c r="W17" s="7">
        <f>IF("n.d."=Senegal_fr!X17,"na",Senegal_fr!X17)</f>
        <v>2894.7</v>
      </c>
      <c r="X17" s="7">
        <f>IF("n.d."=Senegal_fr!Y17,"na",Senegal_fr!Y17)</f>
        <v>2795.0961110220001</v>
      </c>
      <c r="Y17" s="7">
        <f>IF("n.d."=Senegal_fr!Z17,"na",Senegal_fr!Z17)</f>
        <v>3108.754366821694</v>
      </c>
      <c r="Z17" s="7">
        <f>IF("n.d."=Senegal_fr!AA17,"na",Senegal_fr!AA17)</f>
        <v>3708.484426737612</v>
      </c>
      <c r="AA17" s="7">
        <f>IF("n.d."=Senegal_fr!AB17,"na",Senegal_fr!AB17)</f>
        <v>4217.4495299250002</v>
      </c>
      <c r="AB17" s="7">
        <f>IF("n.d."=Senegal_fr!AC17,"na",Senegal_fr!AC17)</f>
        <v>4607.6963251142606</v>
      </c>
      <c r="AC17" s="7">
        <f>IF("n.d."=Senegal_fr!AD17,"na",Senegal_fr!AD17)</f>
        <v>5259.6649121005003</v>
      </c>
      <c r="AD17" s="7">
        <f>IF("n.d."=Senegal_fr!AE17,"na",Senegal_fr!AE17)</f>
        <v>5691.9786733512829</v>
      </c>
      <c r="AE17" s="7">
        <f>IF("n.d."=Senegal_fr!AF17,"na",Senegal_fr!AF17)</f>
        <v>6394.2876959720197</v>
      </c>
      <c r="AF17" s="7">
        <f>IF("n.d."=Senegal_fr!AG17,"na",Senegal_fr!AG17)</f>
        <v>7375.2096890735002</v>
      </c>
      <c r="AG17" s="7">
        <f>IF("n.d."=Senegal_fr!AH17,"na",Senegal_fr!AH17)</f>
        <v>8966.0440709465001</v>
      </c>
      <c r="AH17" s="7">
        <f>IF("n.d."=Senegal_fr!AI17,"na",Senegal_fr!AI17)</f>
        <v>9827.6036966355005</v>
      </c>
      <c r="AI17" s="17"/>
      <c r="AJ17" s="17"/>
      <c r="AK17" s="17"/>
    </row>
    <row r="18" spans="1:37" ht="12.75" customHeight="1" x14ac:dyDescent="0.2">
      <c r="A18" s="29" t="s">
        <v>31</v>
      </c>
      <c r="B18" s="7">
        <f>IF("n.d."=Senegal_fr!C18,"na",Senegal_fr!C18)</f>
        <v>23.951015146632294</v>
      </c>
      <c r="C18" s="7">
        <f>IF("n.d."=Senegal_fr!D18,"na",Senegal_fr!D18)</f>
        <v>23.874488403819917</v>
      </c>
      <c r="D18" s="7">
        <f>IF("n.d."=Senegal_fr!E18,"na",Senegal_fr!E18)</f>
        <v>21.182172982500315</v>
      </c>
      <c r="E18" s="7">
        <f>IF("n.d."=Senegal_fr!F18,"na",Senegal_fr!F18)</f>
        <v>23.124875324157191</v>
      </c>
      <c r="F18" s="7">
        <f>IF("n.d."=Senegal_fr!G18,"na",Senegal_fr!G18)</f>
        <v>22.823068869771038</v>
      </c>
      <c r="G18" s="7">
        <f>IF("n.d."=Senegal_fr!H18,"na",Senegal_fr!H18)</f>
        <v>23.77717391304348</v>
      </c>
      <c r="H18" s="7">
        <f>IF("n.d."=Senegal_fr!I18,"na",Senegal_fr!I18)</f>
        <v>21.905193236714975</v>
      </c>
      <c r="I18" s="7">
        <f>IF("n.d."=Senegal_fr!J18,"na",Senegal_fr!J18)</f>
        <v>23.19896926191791</v>
      </c>
      <c r="J18" s="7">
        <f>IF("n.d."=Senegal_fr!K18,"na",Senegal_fr!K18)</f>
        <v>24.682866129757009</v>
      </c>
      <c r="K18" s="7">
        <f>IF("n.d."=Senegal_fr!L18,"na",Senegal_fr!L18)</f>
        <v>25.382145150931279</v>
      </c>
      <c r="L18" s="7">
        <f>IF("n.d."=Senegal_fr!M18,"na",Senegal_fr!M18)</f>
        <v>27.076913872019624</v>
      </c>
      <c r="M18" s="7">
        <f>IF("n.d."=Senegal_fr!N18,"na",Senegal_fr!N18)</f>
        <v>28.095526520723375</v>
      </c>
      <c r="N18" s="7">
        <f>IF("n.d."=Senegal_fr!O18,"na",Senegal_fr!O18)</f>
        <v>32.331852151080589</v>
      </c>
      <c r="O18" s="7">
        <f>IF("n.d."=Senegal_fr!P18,"na",Senegal_fr!P18)</f>
        <v>34.148184888636955</v>
      </c>
      <c r="P18" s="7">
        <f>IF("n.d."=Senegal_fr!Q18,"na",Senegal_fr!Q18)</f>
        <v>34.150972219191239</v>
      </c>
      <c r="Q18" s="7">
        <f>IF("n.d."=Senegal_fr!R18,"na",Senegal_fr!R18)</f>
        <v>35.786247062429752</v>
      </c>
      <c r="R18" s="7">
        <f>IF("n.d."=Senegal_fr!S18,"na",Senegal_fr!S18)</f>
        <v>36.462474344988252</v>
      </c>
      <c r="S18" s="7">
        <f>IF("n.d."=Senegal_fr!T18,"na",Senegal_fr!T18)</f>
        <v>33.474017849695556</v>
      </c>
      <c r="T18" s="7">
        <f>IF("n.d."=Senegal_fr!U18,"na",Senegal_fr!U18)</f>
        <v>37.061730852157758</v>
      </c>
      <c r="U18" s="7">
        <f>IF("n.d."=Senegal_fr!V18,"na",Senegal_fr!V18)</f>
        <v>39.728554898833544</v>
      </c>
      <c r="V18" s="7">
        <f>IF("n.d."=Senegal_fr!W18,"na",Senegal_fr!W18)</f>
        <v>40.130782629232719</v>
      </c>
      <c r="W18" s="7">
        <f>IF("n.d."=Senegal_fr!X18,"na",Senegal_fr!X18)</f>
        <v>40.402813834687208</v>
      </c>
      <c r="X18" s="7">
        <f>IF("n.d."=Senegal_fr!Y18,"na",Senegal_fr!Y18)</f>
        <v>38.107325503381141</v>
      </c>
      <c r="Y18" s="7">
        <f>IF("n.d."=Senegal_fr!Z18,"na",Senegal_fr!Z18)</f>
        <v>31.803162594953609</v>
      </c>
      <c r="Z18" s="7">
        <f>IF("n.d."=Senegal_fr!AA18,"na",Senegal_fr!AA18)</f>
        <v>35.289827206516669</v>
      </c>
      <c r="AA18" s="7">
        <f>IF("n.d."=Senegal_fr!AB18,"na",Senegal_fr!AB18)</f>
        <v>37.377485558674159</v>
      </c>
      <c r="AB18" s="7">
        <f>IF("n.d."=Senegal_fr!AC18,"na",Senegal_fr!AC18)</f>
        <v>37.79329877299562</v>
      </c>
      <c r="AC18" s="7">
        <f>IF("n.d."=Senegal_fr!AD18,"na",Senegal_fr!AD18)</f>
        <v>40.962552096813681</v>
      </c>
      <c r="AD18" s="7">
        <f>IF("n.d."=Senegal_fr!AE18,"na",Senegal_fr!AE18)</f>
        <v>41.508934724850107</v>
      </c>
      <c r="AE18" s="7">
        <f>IF("n.d."=Senegal_fr!AF18,"na",Senegal_fr!AF18)</f>
        <v>45.287183960518021</v>
      </c>
      <c r="AF18" s="7">
        <f>IF("n.d."=Senegal_fr!AG18,"na",Senegal_fr!AG18)</f>
        <v>48.32679496879291</v>
      </c>
      <c r="AG18" s="7">
        <f>IF("n.d."=Senegal_fr!AH18,"na",Senegal_fr!AH18)</f>
        <v>52.043689033965116</v>
      </c>
      <c r="AH18" s="7">
        <f>IF("n.d."=Senegal_fr!AI18,"na",Senegal_fr!AI18)</f>
        <v>52.521267224511888</v>
      </c>
      <c r="AI18" s="17"/>
      <c r="AJ18" s="17"/>
      <c r="AK18" s="17"/>
    </row>
    <row r="19" spans="1:37" x14ac:dyDescent="0.2">
      <c r="A19" s="28"/>
      <c r="N19" s="10"/>
      <c r="O19" s="10"/>
      <c r="P19" s="10"/>
      <c r="Q19" s="10"/>
      <c r="R19" s="8"/>
      <c r="S19" s="8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7"/>
      <c r="AH19" s="17"/>
      <c r="AI19" s="17"/>
      <c r="AJ19" s="17"/>
      <c r="AK19" s="17"/>
    </row>
    <row r="20" spans="1:37" x14ac:dyDescent="0.2">
      <c r="A20" s="28" t="s">
        <v>33</v>
      </c>
      <c r="N20" s="17"/>
      <c r="O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</sheetData>
  <printOptions horizontalCentered="1"/>
  <pageMargins left="0.55118110236220474" right="0.47244094488188981" top="0.98425196850393704" bottom="0.98425196850393704" header="0.51181102362204722" footer="0.51181102362204722"/>
  <pageSetup paperSize="9" scale="70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Senegal_fr</vt:lpstr>
      <vt:lpstr>Senegal</vt:lpstr>
      <vt:lpstr>Senegal!Zone_d_impression</vt:lpstr>
      <vt:lpstr>Senegal_fr!Zone_d_impression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2007-09-21T15:31:56Z</cp:lastPrinted>
  <dcterms:created xsi:type="dcterms:W3CDTF">2005-12-08T13:46:08Z</dcterms:created>
  <dcterms:modified xsi:type="dcterms:W3CDTF">2024-12-09T14:58:04Z</dcterms:modified>
</cp:coreProperties>
</file>