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"/>
    </mc:Choice>
  </mc:AlternateContent>
  <bookViews>
    <workbookView xWindow="3885" yWindow="7380" windowWidth="34215" windowHeight="5685"/>
  </bookViews>
  <sheets>
    <sheet name="Masse-monetairePIB" sheetId="1" r:id="rId1"/>
    <sheet name="Broad-Money-gdp" sheetId="2" r:id="rId2"/>
  </sheets>
  <definedNames>
    <definedName name="_xlnm.Print_Area" localSheetId="1">'Broad-Money-gdp'!$A$1:$Q$12</definedName>
    <definedName name="_xlnm.Print_Area" localSheetId="0">'Masse-monetairePIB'!$B$1:$R$12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E44" i="1"/>
  <c r="AF44" i="1"/>
  <c r="AG44" i="1"/>
  <c r="AH44" i="1"/>
  <c r="AI44" i="1"/>
  <c r="AE45" i="1"/>
  <c r="AF45" i="1"/>
  <c r="AG45" i="1"/>
  <c r="AH45" i="1"/>
  <c r="AI45" i="1"/>
  <c r="AE46" i="1"/>
  <c r="AF46" i="1"/>
  <c r="AG46" i="1"/>
  <c r="AH46" i="1"/>
  <c r="AI46" i="1"/>
  <c r="AE47" i="1"/>
  <c r="AF47" i="1"/>
  <c r="AG47" i="1"/>
  <c r="AH47" i="1"/>
  <c r="AI47" i="1"/>
  <c r="AE48" i="1"/>
  <c r="AF48" i="1"/>
  <c r="AG48" i="1"/>
  <c r="AH48" i="1"/>
  <c r="AI48" i="1"/>
  <c r="AE49" i="1"/>
  <c r="AF49" i="1"/>
  <c r="AG49" i="1"/>
  <c r="AH49" i="1"/>
  <c r="AI49" i="1"/>
  <c r="AE50" i="1"/>
  <c r="AF50" i="1"/>
  <c r="AG50" i="1"/>
  <c r="AH50" i="1"/>
  <c r="AI50" i="1"/>
  <c r="AF43" i="1"/>
  <c r="AG43" i="1"/>
  <c r="AH43" i="1"/>
  <c r="AI43" i="1"/>
  <c r="AE43" i="1"/>
  <c r="AE4" i="2" l="1"/>
  <c r="AF4" i="2"/>
  <c r="AG4" i="2"/>
  <c r="AE5" i="2"/>
  <c r="AF5" i="2"/>
  <c r="AG5" i="2"/>
  <c r="AE6" i="2"/>
  <c r="AF6" i="2"/>
  <c r="AG6" i="2"/>
  <c r="AE7" i="2"/>
  <c r="AF7" i="2"/>
  <c r="AG7" i="2"/>
  <c r="AE8" i="2"/>
  <c r="AF8" i="2"/>
  <c r="AG8" i="2"/>
  <c r="AE9" i="2"/>
  <c r="AF9" i="2"/>
  <c r="AG9" i="2"/>
  <c r="AE10" i="2"/>
  <c r="AF10" i="2"/>
  <c r="AG10" i="2"/>
  <c r="AE11" i="2"/>
  <c r="AF11" i="2"/>
  <c r="AG11" i="2"/>
  <c r="AC3" i="2" l="1"/>
  <c r="AD3" i="2"/>
  <c r="AC5" i="2"/>
  <c r="AD5" i="2"/>
  <c r="AC6" i="2"/>
  <c r="AD6" i="2"/>
  <c r="AC7" i="2"/>
  <c r="AD7" i="2"/>
  <c r="AC8" i="2"/>
  <c r="AD8" i="2"/>
  <c r="AC9" i="2"/>
  <c r="AD9" i="2"/>
  <c r="AC10" i="2"/>
  <c r="AD10" i="2"/>
  <c r="AC11" i="2"/>
  <c r="AD11" i="2"/>
  <c r="AC4" i="2"/>
  <c r="AD4" i="2"/>
  <c r="AB3" i="2" l="1"/>
  <c r="AB4" i="2"/>
  <c r="AB5" i="2"/>
  <c r="AB6" i="2"/>
  <c r="AB7" i="2"/>
  <c r="AB8" i="2"/>
  <c r="AB9" i="2"/>
  <c r="AB10" i="2"/>
  <c r="AB11" i="2"/>
  <c r="AA11" i="2"/>
  <c r="Z11" i="2"/>
  <c r="Y11" i="2"/>
  <c r="X11" i="2"/>
  <c r="W11" i="2"/>
  <c r="V11" i="2"/>
  <c r="U11" i="2"/>
  <c r="AA10" i="2"/>
  <c r="Z10" i="2"/>
  <c r="Y10" i="2"/>
  <c r="X10" i="2"/>
  <c r="AA9" i="2"/>
  <c r="Z9" i="2"/>
  <c r="Y9" i="2"/>
  <c r="X9" i="2"/>
  <c r="W9" i="2"/>
  <c r="V9" i="2"/>
  <c r="U9" i="2"/>
  <c r="AA8" i="2"/>
  <c r="Z8" i="2"/>
  <c r="Y8" i="2"/>
  <c r="X8" i="2"/>
  <c r="W8" i="2"/>
  <c r="V8" i="2"/>
  <c r="U8" i="2"/>
  <c r="AA7" i="2"/>
  <c r="Z7" i="2"/>
  <c r="Y7" i="2"/>
  <c r="X7" i="2"/>
  <c r="W7" i="2"/>
  <c r="V7" i="2"/>
  <c r="U7" i="2"/>
  <c r="AA6" i="2"/>
  <c r="Z6" i="2"/>
  <c r="Y6" i="2"/>
  <c r="X6" i="2"/>
  <c r="W6" i="2"/>
  <c r="V6" i="2"/>
  <c r="AA5" i="2"/>
  <c r="Z5" i="2"/>
  <c r="Y5" i="2"/>
  <c r="X5" i="2"/>
  <c r="W5" i="2"/>
  <c r="V5" i="2"/>
  <c r="U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T11" i="2" l="1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<sst xmlns="http://schemas.openxmlformats.org/spreadsheetml/2006/main" count="28" uniqueCount="18">
  <si>
    <t>Masse monétaire</t>
  </si>
  <si>
    <t>Bénin</t>
  </si>
  <si>
    <t>Burkina Faso</t>
  </si>
  <si>
    <t>Mali</t>
  </si>
  <si>
    <t>Niger</t>
  </si>
  <si>
    <t>Sénégal</t>
  </si>
  <si>
    <t>Togo</t>
  </si>
  <si>
    <t>Côte d'Ivoire</t>
  </si>
  <si>
    <t>Source : BCEAO</t>
  </si>
  <si>
    <t>( en pourcentage du PIB )</t>
  </si>
  <si>
    <t>Guinée–Bissau (*)</t>
  </si>
  <si>
    <t>Broad Money</t>
  </si>
  <si>
    <t>(% of GDP)</t>
  </si>
  <si>
    <t>Benin</t>
  </si>
  <si>
    <t>Guinea–Bissau(*)</t>
  </si>
  <si>
    <t>Senegal</t>
  </si>
  <si>
    <t>Source: Central Bank of West African States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</si>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</sst>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"/>
  </numFmts>
  <fonts count="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164" fontId="3" fillId="0" borderId="0" xfId="1" applyNumberFormat="1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5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lef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4" fillId="0" borderId="0" xfId="0" applyFont="1" applyAlignment="1">
      <alignment horizontal="left"/>
    </xf>
    <xf numFmtId="165" fontId="1" fillId="0" borderId="0" xfId="0" applyNumberFormat="1" applyFont="1" applyAlignment="1">
      <alignment horizontal="right" wrapText="1"/>
    </xf>
    <xf numFmtId="166" fontId="1" fillId="0" borderId="0" xfId="1" applyNumberFormat="1" applyFont="1" applyAlignment="1">
      <alignment horizontal="right"/>
    </xf>
    <xf numFmtId="166" fontId="1" fillId="0" borderId="0" xfId="0" applyNumberFormat="1" applyFont="1" applyFill="1" applyBorder="1" applyAlignment="1">
      <alignment horizontal="right" vertical="center"/>
    </xf>
    <xf numFmtId="166" fontId="1" fillId="0" borderId="0" xfId="0" applyNumberFormat="1" applyFont="1" applyAlignment="1">
      <alignment horizontal="right" vertical="top"/>
    </xf>
    <xf numFmtId="2" fontId="4" fillId="0" borderId="0" xfId="0" applyNumberFormat="1" applyFont="1"/>
    <xf numFmtId="165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tabSelected="1" topLeftCell="B1" zoomScaleNormal="100" workbookViewId="0">
      <selection activeCell="C23" sqref="C22:C23"/>
    </sheetView>
  </sheetViews>
  <sheetFormatPr baseColWidth="10" defaultColWidth="11.42578125" defaultRowHeight="12.75" x14ac:dyDescent="0.2"/>
  <cols>
    <col min="1" max="1" width="11.42578125" style="5"/>
    <col min="2" max="2" width="18.42578125" style="5" customWidth="1"/>
    <col min="3" max="3" width="9.85546875" style="6" bestFit="1" customWidth="1"/>
    <col min="4" max="20" width="8.7109375" style="6" customWidth="1"/>
    <col min="21" max="24" width="8.7109375" style="5" customWidth="1"/>
    <col min="25" max="27" width="10.28515625" style="5" bestFit="1" customWidth="1"/>
    <col min="28" max="16384" width="11.42578125" style="5"/>
  </cols>
  <sheetData>
    <row r="1" spans="2:35" s="9" customFormat="1" ht="18" customHeight="1" x14ac:dyDescent="0.25">
      <c r="B1" s="20" t="s">
        <v>0</v>
      </c>
      <c r="C1" s="21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2:35" s="9" customFormat="1" ht="18" customHeight="1" x14ac:dyDescent="0.2">
      <c r="B2" s="22" t="s">
        <v>9</v>
      </c>
      <c r="C2" s="21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2:35" s="3" customFormat="1" ht="18" customHeight="1" x14ac:dyDescent="0.2">
      <c r="B3" s="1"/>
      <c r="C3" s="2">
        <v>1991</v>
      </c>
      <c r="D3" s="2">
        <v>1992</v>
      </c>
      <c r="E3" s="2">
        <v>1993</v>
      </c>
      <c r="F3" s="2">
        <v>1994</v>
      </c>
      <c r="G3" s="2">
        <v>1995</v>
      </c>
      <c r="H3" s="2">
        <v>1996</v>
      </c>
      <c r="I3" s="2">
        <v>1997</v>
      </c>
      <c r="J3" s="2">
        <v>1998</v>
      </c>
      <c r="K3" s="2">
        <v>1999</v>
      </c>
      <c r="L3" s="2">
        <v>2000</v>
      </c>
      <c r="M3" s="2">
        <v>2001</v>
      </c>
      <c r="N3" s="2">
        <v>2002</v>
      </c>
      <c r="O3" s="2">
        <v>2003</v>
      </c>
      <c r="P3" s="2">
        <v>2004</v>
      </c>
      <c r="Q3" s="2">
        <v>2005</v>
      </c>
      <c r="R3" s="2">
        <v>2006</v>
      </c>
      <c r="S3" s="2">
        <v>2007</v>
      </c>
      <c r="T3" s="2">
        <v>2008</v>
      </c>
      <c r="U3" s="2">
        <v>2009</v>
      </c>
      <c r="V3" s="2">
        <v>2010</v>
      </c>
      <c r="W3" s="2">
        <v>2011</v>
      </c>
      <c r="X3" s="2">
        <v>2012</v>
      </c>
      <c r="Y3" s="2">
        <v>2013</v>
      </c>
      <c r="Z3" s="2">
        <v>2014</v>
      </c>
      <c r="AA3" s="3">
        <v>2015</v>
      </c>
      <c r="AB3" s="3"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  <c r="AI3" s="3">
        <v>2023</v>
      </c>
    </row>
    <row r="4" spans="2:35" s="4" customFormat="1" x14ac:dyDescent="0.2">
      <c r="B4" s="7" t="s">
        <v>1</v>
      </c>
      <c r="C4" s="10">
        <v>28.235294117647058</v>
      </c>
      <c r="D4" s="10">
        <v>30.84603258013663</v>
      </c>
      <c r="E4" s="10">
        <v>28.348288467929546</v>
      </c>
      <c r="F4" s="10">
        <v>30.357357718686078</v>
      </c>
      <c r="G4" s="10">
        <v>24.69837471333134</v>
      </c>
      <c r="H4" s="10">
        <v>24.805240793201133</v>
      </c>
      <c r="I4" s="10">
        <v>23.483757401184192</v>
      </c>
      <c r="J4" s="10">
        <v>20.535908793842133</v>
      </c>
      <c r="K4" s="10">
        <v>26.047619047619047</v>
      </c>
      <c r="L4" s="10">
        <v>28.576531523486338</v>
      </c>
      <c r="M4" s="10">
        <v>29.430707930789808</v>
      </c>
      <c r="N4" s="10">
        <v>25.747431900649055</v>
      </c>
      <c r="O4" s="10">
        <v>26.82466747279323</v>
      </c>
      <c r="P4" s="10">
        <v>23.490654205607477</v>
      </c>
      <c r="Q4" s="10">
        <v>26.771653543307089</v>
      </c>
      <c r="R4" s="10">
        <v>29.509795951548657</v>
      </c>
      <c r="S4" s="10">
        <v>32.945545492440033</v>
      </c>
      <c r="T4" s="10">
        <v>37.249621275879477</v>
      </c>
      <c r="U4" s="10">
        <v>38.23567247700521</v>
      </c>
      <c r="V4" s="10">
        <v>39.222745315240473</v>
      </c>
      <c r="W4" s="10">
        <v>40.053351578937978</v>
      </c>
      <c r="X4" s="10">
        <v>37.990132433134249</v>
      </c>
      <c r="Y4" s="10">
        <v>37.027914903406192</v>
      </c>
      <c r="Z4" s="10">
        <v>29.96543211462485</v>
      </c>
      <c r="AA4" s="10">
        <v>30.984758486339885</v>
      </c>
      <c r="AB4" s="10">
        <v>29.832095460914882</v>
      </c>
      <c r="AC4" s="10">
        <v>28.630991444763104</v>
      </c>
      <c r="AD4" s="10">
        <v>27.93430125625332</v>
      </c>
      <c r="AE4" s="10">
        <v>27.821633500199951</v>
      </c>
      <c r="AF4" s="10">
        <v>30.546646754667567</v>
      </c>
      <c r="AG4" s="10">
        <v>32.728162437268509</v>
      </c>
      <c r="AH4" s="10">
        <v>33.42626615894352</v>
      </c>
      <c r="AI4" s="10">
        <v>30.28052593832744</v>
      </c>
    </row>
    <row r="5" spans="2:35" s="4" customFormat="1" x14ac:dyDescent="0.2">
      <c r="B5" s="7" t="s">
        <v>2</v>
      </c>
      <c r="C5" s="10">
        <v>20.498342948324535</v>
      </c>
      <c r="D5" s="10">
        <v>21.5468940316687</v>
      </c>
      <c r="E5" s="10">
        <v>23.969849246231156</v>
      </c>
      <c r="F5" s="10">
        <v>23.868272780260344</v>
      </c>
      <c r="G5" s="10">
        <v>25.504040833687792</v>
      </c>
      <c r="H5" s="10">
        <v>25.304267447234629</v>
      </c>
      <c r="I5" s="10">
        <v>26.957656612529</v>
      </c>
      <c r="J5" s="10">
        <v>25.709219858156029</v>
      </c>
      <c r="K5" s="10">
        <v>25.610961069758254</v>
      </c>
      <c r="L5" s="10">
        <v>23.813073394495412</v>
      </c>
      <c r="M5" s="10">
        <v>20.302334481438958</v>
      </c>
      <c r="N5" s="10">
        <v>19.398542999289269</v>
      </c>
      <c r="O5" s="10">
        <v>26.656900783910043</v>
      </c>
      <c r="P5" s="10">
        <v>23.127084105224156</v>
      </c>
      <c r="Q5" s="10">
        <v>20.994166346456144</v>
      </c>
      <c r="R5" s="10">
        <v>20.848958497463208</v>
      </c>
      <c r="S5" s="10">
        <v>28.923033148385262</v>
      </c>
      <c r="T5" s="10">
        <v>30.788477143629972</v>
      </c>
      <c r="U5" s="10">
        <v>28.085441030974906</v>
      </c>
      <c r="V5" s="10">
        <v>29.6257212779811</v>
      </c>
      <c r="W5" s="10">
        <v>29.664120188399075</v>
      </c>
      <c r="X5" s="10">
        <v>31.801829769361404</v>
      </c>
      <c r="Y5" s="10">
        <v>31.978613740951801</v>
      </c>
      <c r="Z5" s="10">
        <v>30.289426169695084</v>
      </c>
      <c r="AA5" s="23">
        <v>35.597103240549124</v>
      </c>
      <c r="AB5" s="23">
        <v>36.593385418444235</v>
      </c>
      <c r="AC5" s="23">
        <v>41.101141123991823</v>
      </c>
      <c r="AD5" s="10">
        <v>42.128167263497552</v>
      </c>
      <c r="AE5" s="10">
        <v>43.181730466323501</v>
      </c>
      <c r="AF5" s="10">
        <v>46.844653778918108</v>
      </c>
      <c r="AG5" s="10">
        <v>51.273597837431176</v>
      </c>
      <c r="AH5" s="10">
        <v>48.642485756404405</v>
      </c>
      <c r="AI5" s="10">
        <v>44.681584929594756</v>
      </c>
    </row>
    <row r="6" spans="2:35" s="4" customFormat="1" x14ac:dyDescent="0.2">
      <c r="B6" s="7" t="s">
        <v>7</v>
      </c>
      <c r="C6" s="11">
        <v>28.593628593628594</v>
      </c>
      <c r="D6" s="11">
        <v>28.802644719170768</v>
      </c>
      <c r="E6" s="11">
        <v>27.995927371457661</v>
      </c>
      <c r="F6" s="11">
        <v>29.171703495962475</v>
      </c>
      <c r="G6" s="11">
        <v>28.668524570443292</v>
      </c>
      <c r="H6" s="11">
        <v>26.79678489042676</v>
      </c>
      <c r="I6" s="11">
        <v>25.814833825227772</v>
      </c>
      <c r="J6" s="11">
        <v>25.430385353609925</v>
      </c>
      <c r="K6" s="11">
        <v>21.724851305921906</v>
      </c>
      <c r="L6" s="11">
        <v>21.869740939508382</v>
      </c>
      <c r="M6" s="11">
        <v>23.436050575004767</v>
      </c>
      <c r="N6" s="11">
        <v>30.070776797193894</v>
      </c>
      <c r="O6" s="11">
        <v>22.149718823190511</v>
      </c>
      <c r="P6" s="11">
        <v>23.686495078559638</v>
      </c>
      <c r="Q6" s="11">
        <v>23.091946115093545</v>
      </c>
      <c r="R6" s="11">
        <v>25.403783777799919</v>
      </c>
      <c r="S6" s="11">
        <v>30.050002118733843</v>
      </c>
      <c r="T6" s="11">
        <v>28.75121099632625</v>
      </c>
      <c r="U6" s="11">
        <v>32.275496980892768</v>
      </c>
      <c r="V6" s="11">
        <v>33.690880913937058</v>
      </c>
      <c r="W6" s="24">
        <v>38.37200564429267</v>
      </c>
      <c r="X6" s="24">
        <v>36.938190625916761</v>
      </c>
      <c r="Y6" s="24">
        <v>34.007499049946325</v>
      </c>
      <c r="Z6" s="24">
        <v>24.799425515278372</v>
      </c>
      <c r="AA6" s="24">
        <v>26.110305037302663</v>
      </c>
      <c r="AB6" s="24">
        <v>27.627997786335044</v>
      </c>
      <c r="AC6" s="24">
        <v>28.625931021788027</v>
      </c>
      <c r="AD6" s="10">
        <v>30.176818244396568</v>
      </c>
      <c r="AE6" s="10">
        <v>30.441828194848874</v>
      </c>
      <c r="AF6" s="10">
        <v>35.951777075895045</v>
      </c>
      <c r="AG6" s="10">
        <v>38.366606926773791</v>
      </c>
      <c r="AH6" s="10">
        <v>38.561046576994379</v>
      </c>
      <c r="AI6" s="10">
        <v>36.492442359557238</v>
      </c>
    </row>
    <row r="7" spans="2:35" s="4" customFormat="1" x14ac:dyDescent="0.2">
      <c r="B7" s="7" t="s">
        <v>10</v>
      </c>
      <c r="C7" s="28" t="s">
        <v>17</v>
      </c>
      <c r="D7" s="28" t="s">
        <v>17</v>
      </c>
      <c r="E7" s="28" t="s">
        <v>17</v>
      </c>
      <c r="F7" s="28" t="s">
        <v>17</v>
      </c>
      <c r="G7" s="28" t="s">
        <v>17</v>
      </c>
      <c r="H7" s="28" t="s">
        <v>17</v>
      </c>
      <c r="I7" s="12">
        <v>23.478795328826063</v>
      </c>
      <c r="J7" s="12">
        <v>29.392446633825941</v>
      </c>
      <c r="K7" s="12">
        <v>27.568740955137482</v>
      </c>
      <c r="L7" s="12">
        <v>41.628664495114002</v>
      </c>
      <c r="M7" s="12">
        <v>48.252227553118573</v>
      </c>
      <c r="N7" s="12">
        <v>60.887949260042284</v>
      </c>
      <c r="O7" s="12">
        <v>21.958243340532757</v>
      </c>
      <c r="P7" s="12">
        <v>28.627708470124752</v>
      </c>
      <c r="Q7" s="12">
        <v>32.385661310259579</v>
      </c>
      <c r="R7" s="12">
        <v>18.24793388429752</v>
      </c>
      <c r="S7" s="12">
        <v>20.815709969788522</v>
      </c>
      <c r="T7" s="12">
        <v>23.049095607235142</v>
      </c>
      <c r="U7" s="12">
        <v>24.404609475032011</v>
      </c>
      <c r="V7" s="12">
        <v>29.534050179211469</v>
      </c>
      <c r="W7" s="12">
        <v>37.346807138249829</v>
      </c>
      <c r="X7" s="12">
        <v>34.712153518123671</v>
      </c>
      <c r="Y7" s="12">
        <v>31.349979947358236</v>
      </c>
      <c r="Z7" s="12">
        <v>42.943136393635989</v>
      </c>
      <c r="AA7" s="24">
        <v>44.952163453950256</v>
      </c>
      <c r="AB7" s="24">
        <v>45.370547005191995</v>
      </c>
      <c r="AC7" s="24">
        <v>40.324213003839418</v>
      </c>
      <c r="AD7" s="10">
        <v>42.719663507896584</v>
      </c>
      <c r="AE7" s="10">
        <v>39.316137641695491</v>
      </c>
      <c r="AF7" s="10">
        <v>42.128752307576754</v>
      </c>
      <c r="AG7" s="10">
        <v>46.950390146932513</v>
      </c>
      <c r="AH7" s="10">
        <v>44.578197546571566</v>
      </c>
      <c r="AI7" s="10">
        <v>39.767085076138841</v>
      </c>
    </row>
    <row r="8" spans="2:35" s="4" customFormat="1" x14ac:dyDescent="0.2">
      <c r="B8" s="7" t="s">
        <v>3</v>
      </c>
      <c r="C8" s="11">
        <v>22.28221216985262</v>
      </c>
      <c r="D8" s="11">
        <v>22.038413009953736</v>
      </c>
      <c r="E8" s="11">
        <v>24.088210347752334</v>
      </c>
      <c r="F8" s="11">
        <v>23.038786818314378</v>
      </c>
      <c r="G8" s="11">
        <v>20.682372055239643</v>
      </c>
      <c r="H8" s="11">
        <v>24.106804217552909</v>
      </c>
      <c r="I8" s="11">
        <v>24.267341345140206</v>
      </c>
      <c r="J8" s="11">
        <v>22.602911646586346</v>
      </c>
      <c r="K8" s="11">
        <v>20.247406667776112</v>
      </c>
      <c r="L8" s="11">
        <v>21.606897281286365</v>
      </c>
      <c r="M8" s="11">
        <v>20.230560578661844</v>
      </c>
      <c r="N8" s="11">
        <v>25.888598938180508</v>
      </c>
      <c r="O8" s="11">
        <v>32.038637104662534</v>
      </c>
      <c r="P8" s="11">
        <v>29.147828729911478</v>
      </c>
      <c r="Q8" s="11">
        <v>29.60710459932962</v>
      </c>
      <c r="R8" s="11">
        <v>29.111354052787757</v>
      </c>
      <c r="S8" s="11">
        <v>29.735727843480795</v>
      </c>
      <c r="T8" s="11">
        <v>26.19096299325291</v>
      </c>
      <c r="U8" s="11">
        <v>27.70441068770819</v>
      </c>
      <c r="V8" s="11">
        <v>27.804626586764613</v>
      </c>
      <c r="W8" s="11">
        <v>29.696270052943753</v>
      </c>
      <c r="X8" s="11">
        <v>32.55166404636978</v>
      </c>
      <c r="Y8" s="11">
        <v>27.208926593193659</v>
      </c>
      <c r="Z8" s="11">
        <v>26.557383345031631</v>
      </c>
      <c r="AA8" s="24">
        <v>26.839328684549979</v>
      </c>
      <c r="AB8" s="24">
        <v>27.705437681610373</v>
      </c>
      <c r="AC8" s="24">
        <v>26.927041853235018</v>
      </c>
      <c r="AD8" s="10">
        <v>28.943728751662462</v>
      </c>
      <c r="AE8" s="10">
        <v>27.862257134362011</v>
      </c>
      <c r="AF8" s="10">
        <v>31.669654021418904</v>
      </c>
      <c r="AG8" s="10">
        <v>41.699681815229482</v>
      </c>
      <c r="AH8" s="10">
        <v>43.169535809694999</v>
      </c>
      <c r="AI8" s="10">
        <v>38.573504793888745</v>
      </c>
    </row>
    <row r="9" spans="2:35" s="4" customFormat="1" x14ac:dyDescent="0.2">
      <c r="B9" s="7" t="s">
        <v>4</v>
      </c>
      <c r="C9" s="10">
        <v>18.580566554980198</v>
      </c>
      <c r="D9" s="10">
        <v>18.344722854973426</v>
      </c>
      <c r="E9" s="10">
        <v>18.565724815724817</v>
      </c>
      <c r="F9" s="10">
        <v>15.397469563141561</v>
      </c>
      <c r="G9" s="10">
        <v>14.253755193352511</v>
      </c>
      <c r="H9" s="10">
        <v>12.293469708890639</v>
      </c>
      <c r="I9" s="10">
        <v>10.39219798657718</v>
      </c>
      <c r="J9" s="10">
        <v>6.5469387755102044</v>
      </c>
      <c r="K9" s="10">
        <v>7.669402864960567</v>
      </c>
      <c r="L9" s="10">
        <v>8.7844739530132792</v>
      </c>
      <c r="M9" s="10">
        <v>10.647067973246228</v>
      </c>
      <c r="N9" s="10">
        <v>9.7054219439305527</v>
      </c>
      <c r="O9" s="10">
        <v>13.230580372365818</v>
      </c>
      <c r="P9" s="10">
        <v>15.2443805541035</v>
      </c>
      <c r="Q9" s="10">
        <v>14.170940170940172</v>
      </c>
      <c r="R9" s="10">
        <v>15.160732078242173</v>
      </c>
      <c r="S9" s="10">
        <v>17.350219191427179</v>
      </c>
      <c r="T9" s="10">
        <v>16.497912964417079</v>
      </c>
      <c r="U9" s="10">
        <v>18.675982946470871</v>
      </c>
      <c r="V9" s="10">
        <v>20.336828725770573</v>
      </c>
      <c r="W9" s="10">
        <v>20.209635287504547</v>
      </c>
      <c r="X9" s="10">
        <v>23.504085756963359</v>
      </c>
      <c r="Y9" s="10">
        <v>22.497392305546025</v>
      </c>
      <c r="Z9" s="10">
        <v>19.796115163112631</v>
      </c>
      <c r="AA9" s="24">
        <v>19.482126924446575</v>
      </c>
      <c r="AB9" s="24">
        <v>19.634326789242841</v>
      </c>
      <c r="AC9" s="24">
        <v>17.713019006102865</v>
      </c>
      <c r="AD9" s="10">
        <v>15.776154319310628</v>
      </c>
      <c r="AE9" s="10">
        <v>17.122122199093688</v>
      </c>
      <c r="AF9" s="10">
        <v>19.165751940051685</v>
      </c>
      <c r="AG9" s="10">
        <v>20.115988413091987</v>
      </c>
      <c r="AH9" s="10">
        <v>19.35481946781524</v>
      </c>
      <c r="AI9" s="10">
        <v>18.081080146714594</v>
      </c>
    </row>
    <row r="10" spans="2:35" s="4" customFormat="1" x14ac:dyDescent="0.2">
      <c r="B10" s="7" t="s">
        <v>5</v>
      </c>
      <c r="C10" s="10">
        <v>23.951015146632294</v>
      </c>
      <c r="D10" s="10">
        <v>23.874488403819917</v>
      </c>
      <c r="E10" s="10">
        <v>21.182172982500315</v>
      </c>
      <c r="F10" s="10">
        <v>23.124875324157191</v>
      </c>
      <c r="G10" s="10">
        <v>22.823068869771038</v>
      </c>
      <c r="H10" s="10">
        <v>23.77717391304348</v>
      </c>
      <c r="I10" s="10">
        <v>21.905193236714975</v>
      </c>
      <c r="J10" s="10">
        <v>23.19896926191791</v>
      </c>
      <c r="K10" s="10">
        <v>24.682866129757009</v>
      </c>
      <c r="L10" s="10">
        <v>25.382145150931279</v>
      </c>
      <c r="M10" s="10">
        <v>27.076913872019624</v>
      </c>
      <c r="N10" s="10">
        <v>28.095526520723375</v>
      </c>
      <c r="O10" s="10">
        <v>32.331852151080589</v>
      </c>
      <c r="P10" s="10">
        <v>34.148184888636955</v>
      </c>
      <c r="Q10" s="10">
        <v>34.150972219191239</v>
      </c>
      <c r="R10" s="10">
        <v>35.786247062429752</v>
      </c>
      <c r="S10" s="10">
        <v>36.462474344988252</v>
      </c>
      <c r="T10" s="10">
        <v>33.474017849695556</v>
      </c>
      <c r="U10" s="10">
        <v>37.061730852157758</v>
      </c>
      <c r="V10" s="10">
        <v>39.728554898833544</v>
      </c>
      <c r="W10" s="10">
        <v>40.130782629232719</v>
      </c>
      <c r="X10" s="10">
        <v>40.402813834687208</v>
      </c>
      <c r="Y10" s="10">
        <v>38.107325503381141</v>
      </c>
      <c r="Z10" s="10">
        <v>31.803162594953609</v>
      </c>
      <c r="AA10" s="24">
        <v>35.289827206516669</v>
      </c>
      <c r="AB10" s="24">
        <v>37.377485558674159</v>
      </c>
      <c r="AC10" s="24">
        <v>37.79329877299562</v>
      </c>
      <c r="AD10" s="10">
        <v>40.962552096813681</v>
      </c>
      <c r="AE10" s="10">
        <v>41.508934724850107</v>
      </c>
      <c r="AF10" s="10">
        <v>45.287183960518021</v>
      </c>
      <c r="AG10" s="10">
        <v>48.32679496879291</v>
      </c>
      <c r="AH10" s="10">
        <v>52.043689033965116</v>
      </c>
      <c r="AI10" s="10">
        <v>52.521267224511888</v>
      </c>
    </row>
    <row r="11" spans="2:35" s="4" customFormat="1" x14ac:dyDescent="0.2">
      <c r="B11" s="7" t="s">
        <v>6</v>
      </c>
      <c r="C11" s="10">
        <v>36.201975850713502</v>
      </c>
      <c r="D11" s="10">
        <v>31.969732797351618</v>
      </c>
      <c r="E11" s="10">
        <v>32.160090831677543</v>
      </c>
      <c r="F11" s="10">
        <v>30</v>
      </c>
      <c r="G11" s="10">
        <v>30.584455324357407</v>
      </c>
      <c r="H11" s="10">
        <v>24.979983987189751</v>
      </c>
      <c r="I11" s="10">
        <v>22.473708276177412</v>
      </c>
      <c r="J11" s="10">
        <v>23.605458463011729</v>
      </c>
      <c r="K11" s="10">
        <v>24.317250796540737</v>
      </c>
      <c r="L11" s="10">
        <v>26.064898002325332</v>
      </c>
      <c r="M11" s="10">
        <v>25.122998011095994</v>
      </c>
      <c r="N11" s="10">
        <v>22.792827908789707</v>
      </c>
      <c r="O11" s="10">
        <v>25.365568336907778</v>
      </c>
      <c r="P11" s="10">
        <v>30.052775605942138</v>
      </c>
      <c r="Q11" s="10">
        <v>28.173569310933434</v>
      </c>
      <c r="R11" s="10">
        <v>33.186794241875702</v>
      </c>
      <c r="S11" s="10">
        <v>37.062994722955146</v>
      </c>
      <c r="T11" s="10">
        <v>37.462107860415934</v>
      </c>
      <c r="U11" s="10">
        <v>41.292266488115168</v>
      </c>
      <c r="V11" s="10">
        <v>45.339572530669024</v>
      </c>
      <c r="W11" s="10">
        <v>46.897213133250595</v>
      </c>
      <c r="X11" s="10">
        <v>45.678389424289819</v>
      </c>
      <c r="Y11" s="10">
        <v>48.290895953806512</v>
      </c>
      <c r="Z11" s="10">
        <v>46.820409029723862</v>
      </c>
      <c r="AA11" s="24">
        <v>51.682199877766536</v>
      </c>
      <c r="AB11" s="24">
        <v>53.994481778554416</v>
      </c>
      <c r="AC11" s="24">
        <v>42.510873558471324</v>
      </c>
      <c r="AD11" s="10">
        <v>43.69229437603925</v>
      </c>
      <c r="AE11" s="10">
        <v>44.037771623946007</v>
      </c>
      <c r="AF11" s="10">
        <v>47.265701774698002</v>
      </c>
      <c r="AG11" s="10">
        <v>48.865044961348467</v>
      </c>
      <c r="AH11" s="10">
        <v>51.175179274436843</v>
      </c>
      <c r="AI11" s="10">
        <v>50.006915752665208</v>
      </c>
    </row>
    <row r="13" spans="2:35" x14ac:dyDescent="0.2">
      <c r="B13" s="14" t="s">
        <v>8</v>
      </c>
    </row>
    <row r="15" spans="2:35" ht="14.25" x14ac:dyDescent="0.2">
      <c r="B15" s="15"/>
    </row>
    <row r="17" spans="25:35" x14ac:dyDescent="0.2">
      <c r="AE17" s="29"/>
      <c r="AF17" s="29"/>
      <c r="AG17" s="29"/>
      <c r="AH17" s="29"/>
      <c r="AI17" s="30"/>
    </row>
    <row r="18" spans="25:35" x14ac:dyDescent="0.2">
      <c r="Y18" s="25"/>
      <c r="Z18" s="25"/>
      <c r="AA18" s="25"/>
      <c r="AB18" s="25"/>
      <c r="AE18" s="29"/>
      <c r="AF18" s="29"/>
      <c r="AG18" s="29"/>
      <c r="AH18" s="29"/>
      <c r="AI18" s="30"/>
    </row>
    <row r="19" spans="25:35" x14ac:dyDescent="0.2">
      <c r="Y19" s="26"/>
      <c r="Z19" s="26"/>
      <c r="AA19" s="25"/>
      <c r="AB19" s="25"/>
      <c r="AE19" s="29"/>
      <c r="AF19" s="29"/>
      <c r="AG19" s="29"/>
      <c r="AH19" s="29"/>
      <c r="AI19" s="30"/>
    </row>
    <row r="20" spans="25:35" x14ac:dyDescent="0.2">
      <c r="Y20" s="26"/>
      <c r="Z20" s="26"/>
      <c r="AA20" s="25"/>
      <c r="AB20" s="25"/>
      <c r="AE20" s="29"/>
      <c r="AF20" s="29"/>
      <c r="AG20" s="29"/>
      <c r="AH20" s="29"/>
      <c r="AI20" s="30"/>
    </row>
    <row r="21" spans="25:35" x14ac:dyDescent="0.2">
      <c r="Y21" s="26"/>
      <c r="Z21" s="26"/>
      <c r="AA21" s="25"/>
      <c r="AB21" s="25"/>
      <c r="AE21" s="29"/>
      <c r="AF21" s="29"/>
      <c r="AG21" s="29"/>
      <c r="AH21" s="29"/>
      <c r="AI21" s="30"/>
    </row>
    <row r="22" spans="25:35" x14ac:dyDescent="0.2">
      <c r="Y22" s="26"/>
      <c r="Z22" s="26"/>
      <c r="AA22" s="25"/>
      <c r="AB22" s="25"/>
      <c r="AE22" s="29"/>
      <c r="AF22" s="29"/>
      <c r="AG22" s="29"/>
      <c r="AH22" s="29"/>
      <c r="AI22" s="30"/>
    </row>
    <row r="23" spans="25:35" x14ac:dyDescent="0.2">
      <c r="Y23" s="26"/>
      <c r="Z23" s="26"/>
      <c r="AA23" s="25"/>
      <c r="AB23" s="25"/>
      <c r="AE23" s="29"/>
      <c r="AF23" s="29"/>
      <c r="AG23" s="29"/>
      <c r="AH23" s="29"/>
      <c r="AI23" s="30"/>
    </row>
    <row r="24" spans="25:35" x14ac:dyDescent="0.2">
      <c r="Y24" s="26"/>
      <c r="Z24" s="26"/>
      <c r="AA24" s="25"/>
      <c r="AB24" s="25"/>
      <c r="AE24" s="29"/>
      <c r="AF24" s="29"/>
      <c r="AG24" s="29"/>
      <c r="AH24" s="29"/>
      <c r="AI24" s="30"/>
    </row>
    <row r="25" spans="25:35" x14ac:dyDescent="0.2">
      <c r="Y25" s="26"/>
      <c r="Z25" s="26"/>
      <c r="AA25" s="25"/>
      <c r="AB25" s="25"/>
    </row>
    <row r="26" spans="25:35" x14ac:dyDescent="0.2">
      <c r="Y26" s="26"/>
      <c r="Z26" s="26"/>
      <c r="AA26" s="25"/>
      <c r="AB26" s="25"/>
    </row>
    <row r="28" spans="25:35" x14ac:dyDescent="0.2">
      <c r="Y28" s="27"/>
      <c r="Z28" s="27"/>
      <c r="AA28" s="27"/>
      <c r="AB28" s="27"/>
      <c r="AD28" s="27"/>
      <c r="AE28" s="25"/>
      <c r="AF28" s="31"/>
      <c r="AG28" s="31"/>
      <c r="AH28" s="31"/>
      <c r="AI28" s="32"/>
    </row>
    <row r="29" spans="25:35" x14ac:dyDescent="0.2">
      <c r="Y29" s="27"/>
      <c r="Z29" s="27"/>
      <c r="AA29" s="27"/>
      <c r="AB29" s="27"/>
      <c r="AD29" s="27"/>
      <c r="AE29" s="25"/>
      <c r="AF29" s="31"/>
      <c r="AG29" s="31"/>
      <c r="AH29" s="31"/>
      <c r="AI29" s="32"/>
    </row>
    <row r="30" spans="25:35" x14ac:dyDescent="0.2">
      <c r="Y30" s="27"/>
      <c r="Z30" s="27"/>
      <c r="AA30" s="27"/>
      <c r="AB30" s="27"/>
      <c r="AD30" s="27"/>
      <c r="AE30" s="25"/>
      <c r="AF30" s="31"/>
      <c r="AG30" s="31"/>
      <c r="AH30" s="31"/>
      <c r="AI30" s="32"/>
    </row>
    <row r="31" spans="25:35" x14ac:dyDescent="0.2">
      <c r="Y31" s="27"/>
      <c r="Z31" s="27"/>
      <c r="AA31" s="27"/>
      <c r="AB31" s="27"/>
      <c r="AD31" s="27"/>
      <c r="AE31" s="25"/>
      <c r="AF31" s="31"/>
      <c r="AG31" s="31"/>
      <c r="AH31" s="31"/>
      <c r="AI31" s="32"/>
    </row>
    <row r="32" spans="25:35" x14ac:dyDescent="0.2">
      <c r="Y32" s="27"/>
      <c r="Z32" s="27"/>
      <c r="AA32" s="27"/>
      <c r="AB32" s="27"/>
      <c r="AD32" s="27"/>
      <c r="AE32" s="25"/>
      <c r="AF32" s="31"/>
      <c r="AG32" s="31"/>
      <c r="AH32" s="31"/>
      <c r="AI32" s="32"/>
    </row>
    <row r="33" spans="25:35" x14ac:dyDescent="0.2">
      <c r="Y33" s="27"/>
      <c r="Z33" s="27"/>
      <c r="AA33" s="27"/>
      <c r="AB33" s="27"/>
      <c r="AD33" s="27"/>
      <c r="AE33" s="25"/>
      <c r="AF33" s="31"/>
      <c r="AG33" s="31"/>
      <c r="AH33" s="31"/>
      <c r="AI33" s="32"/>
    </row>
    <row r="34" spans="25:35" x14ac:dyDescent="0.2">
      <c r="Y34" s="27"/>
      <c r="Z34" s="27"/>
      <c r="AA34" s="27"/>
      <c r="AB34" s="27"/>
      <c r="AD34" s="27"/>
      <c r="AE34" s="25"/>
      <c r="AF34" s="31"/>
      <c r="AG34" s="31"/>
      <c r="AH34" s="31"/>
      <c r="AI34" s="32"/>
    </row>
    <row r="35" spans="25:35" x14ac:dyDescent="0.2">
      <c r="Y35" s="27"/>
      <c r="Z35" s="27"/>
      <c r="AA35" s="27"/>
      <c r="AB35" s="27"/>
      <c r="AD35" s="27"/>
      <c r="AE35" s="25"/>
      <c r="AF35" s="31"/>
      <c r="AG35" s="31"/>
      <c r="AH35" s="31"/>
      <c r="AI35" s="32"/>
    </row>
    <row r="36" spans="25:35" x14ac:dyDescent="0.2">
      <c r="AE36" s="25"/>
      <c r="AF36" s="31"/>
      <c r="AG36" s="31"/>
      <c r="AH36" s="31"/>
      <c r="AI36" s="32"/>
    </row>
    <row r="43" spans="25:35" x14ac:dyDescent="0.2">
      <c r="AE43" s="27" t="e">
        <f>(AE17/AE28)*100</f>
        <v>#DIV/0!</v>
      </c>
      <c r="AF43" s="27" t="e">
        <f t="shared" ref="AF43:AI43" si="0">(AF17/AF28)*100</f>
        <v>#DIV/0!</v>
      </c>
      <c r="AG43" s="27" t="e">
        <f t="shared" si="0"/>
        <v>#DIV/0!</v>
      </c>
      <c r="AH43" s="27" t="e">
        <f t="shared" si="0"/>
        <v>#DIV/0!</v>
      </c>
      <c r="AI43" s="27" t="e">
        <f t="shared" si="0"/>
        <v>#DIV/0!</v>
      </c>
    </row>
    <row r="44" spans="25:35" x14ac:dyDescent="0.2">
      <c r="AE44" s="27" t="e">
        <f t="shared" ref="AE44:AI44" si="1">(AE18/AE29)*100</f>
        <v>#DIV/0!</v>
      </c>
      <c r="AF44" s="27" t="e">
        <f t="shared" si="1"/>
        <v>#DIV/0!</v>
      </c>
      <c r="AG44" s="27" t="e">
        <f t="shared" si="1"/>
        <v>#DIV/0!</v>
      </c>
      <c r="AH44" s="27" t="e">
        <f t="shared" si="1"/>
        <v>#DIV/0!</v>
      </c>
      <c r="AI44" s="27" t="e">
        <f t="shared" si="1"/>
        <v>#DIV/0!</v>
      </c>
    </row>
    <row r="45" spans="25:35" x14ac:dyDescent="0.2">
      <c r="AE45" s="27" t="e">
        <f t="shared" ref="AE45:AI45" si="2">(AE19/AE30)*100</f>
        <v>#DIV/0!</v>
      </c>
      <c r="AF45" s="27" t="e">
        <f t="shared" si="2"/>
        <v>#DIV/0!</v>
      </c>
      <c r="AG45" s="27" t="e">
        <f t="shared" si="2"/>
        <v>#DIV/0!</v>
      </c>
      <c r="AH45" s="27" t="e">
        <f t="shared" si="2"/>
        <v>#DIV/0!</v>
      </c>
      <c r="AI45" s="27" t="e">
        <f t="shared" si="2"/>
        <v>#DIV/0!</v>
      </c>
    </row>
    <row r="46" spans="25:35" x14ac:dyDescent="0.2">
      <c r="AE46" s="27" t="e">
        <f t="shared" ref="AE46:AI46" si="3">(AE20/AE31)*100</f>
        <v>#DIV/0!</v>
      </c>
      <c r="AF46" s="27" t="e">
        <f t="shared" si="3"/>
        <v>#DIV/0!</v>
      </c>
      <c r="AG46" s="27" t="e">
        <f t="shared" si="3"/>
        <v>#DIV/0!</v>
      </c>
      <c r="AH46" s="27" t="e">
        <f t="shared" si="3"/>
        <v>#DIV/0!</v>
      </c>
      <c r="AI46" s="27" t="e">
        <f t="shared" si="3"/>
        <v>#DIV/0!</v>
      </c>
    </row>
    <row r="47" spans="25:35" x14ac:dyDescent="0.2">
      <c r="AE47" s="27" t="e">
        <f t="shared" ref="AE47:AI47" si="4">(AE21/AE32)*100</f>
        <v>#DIV/0!</v>
      </c>
      <c r="AF47" s="27" t="e">
        <f t="shared" si="4"/>
        <v>#DIV/0!</v>
      </c>
      <c r="AG47" s="27" t="e">
        <f t="shared" si="4"/>
        <v>#DIV/0!</v>
      </c>
      <c r="AH47" s="27" t="e">
        <f t="shared" si="4"/>
        <v>#DIV/0!</v>
      </c>
      <c r="AI47" s="27" t="e">
        <f t="shared" si="4"/>
        <v>#DIV/0!</v>
      </c>
    </row>
    <row r="48" spans="25:35" x14ac:dyDescent="0.2">
      <c r="AE48" s="27" t="e">
        <f t="shared" ref="AE48:AI48" si="5">(AE22/AE33)*100</f>
        <v>#DIV/0!</v>
      </c>
      <c r="AF48" s="27" t="e">
        <f t="shared" si="5"/>
        <v>#DIV/0!</v>
      </c>
      <c r="AG48" s="27" t="e">
        <f t="shared" si="5"/>
        <v>#DIV/0!</v>
      </c>
      <c r="AH48" s="27" t="e">
        <f t="shared" si="5"/>
        <v>#DIV/0!</v>
      </c>
      <c r="AI48" s="27" t="e">
        <f t="shared" si="5"/>
        <v>#DIV/0!</v>
      </c>
    </row>
    <row r="49" spans="31:35" x14ac:dyDescent="0.2">
      <c r="AE49" s="27" t="e">
        <f t="shared" ref="AE49:AI49" si="6">(AE23/AE34)*100</f>
        <v>#DIV/0!</v>
      </c>
      <c r="AF49" s="27" t="e">
        <f t="shared" si="6"/>
        <v>#DIV/0!</v>
      </c>
      <c r="AG49" s="27" t="e">
        <f t="shared" si="6"/>
        <v>#DIV/0!</v>
      </c>
      <c r="AH49" s="27" t="e">
        <f t="shared" si="6"/>
        <v>#DIV/0!</v>
      </c>
      <c r="AI49" s="27" t="e">
        <f t="shared" si="6"/>
        <v>#DIV/0!</v>
      </c>
    </row>
    <row r="50" spans="31:35" x14ac:dyDescent="0.2">
      <c r="AE50" s="27" t="e">
        <f t="shared" ref="AE50:AI50" si="7">(AE24/AE35)*100</f>
        <v>#DIV/0!</v>
      </c>
      <c r="AF50" s="27" t="e">
        <f t="shared" si="7"/>
        <v>#DIV/0!</v>
      </c>
      <c r="AG50" s="27" t="e">
        <f t="shared" si="7"/>
        <v>#DIV/0!</v>
      </c>
      <c r="AH50" s="27" t="e">
        <f t="shared" si="7"/>
        <v>#DIV/0!</v>
      </c>
      <c r="AI50" s="27" t="e">
        <f t="shared" si="7"/>
        <v>#DIV/0!</v>
      </c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5"/>
  <sheetViews>
    <sheetView zoomScaleNormal="100" workbookViewId="0">
      <selection activeCell="W27" sqref="W27"/>
    </sheetView>
  </sheetViews>
  <sheetFormatPr baseColWidth="10" defaultColWidth="11.42578125" defaultRowHeight="12.75" x14ac:dyDescent="0.2"/>
  <cols>
    <col min="1" max="1" width="18.42578125" style="5" customWidth="1"/>
    <col min="2" max="19" width="8.7109375" style="6" customWidth="1"/>
    <col min="20" max="25" width="8.7109375" style="5" customWidth="1"/>
    <col min="26" max="16384" width="11.42578125" style="5"/>
  </cols>
  <sheetData>
    <row r="1" spans="1:34" s="9" customFormat="1" ht="18" customHeight="1" x14ac:dyDescent="0.25">
      <c r="A1" s="20" t="s">
        <v>11</v>
      </c>
      <c r="B1" s="5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34" s="9" customFormat="1" ht="18" customHeight="1" x14ac:dyDescent="0.2">
      <c r="A2" s="16" t="s">
        <v>12</v>
      </c>
      <c r="B2" s="5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34" s="3" customFormat="1" ht="18" customHeight="1" x14ac:dyDescent="0.2">
      <c r="A3" s="1"/>
      <c r="B3" s="2">
        <f>'Masse-monetairePIB'!C3</f>
        <v>1991</v>
      </c>
      <c r="C3" s="2">
        <f>'Masse-monetairePIB'!D3</f>
        <v>1992</v>
      </c>
      <c r="D3" s="2">
        <f>'Masse-monetairePIB'!E3</f>
        <v>1993</v>
      </c>
      <c r="E3" s="2">
        <f>'Masse-monetairePIB'!F3</f>
        <v>1994</v>
      </c>
      <c r="F3" s="2">
        <f>'Masse-monetairePIB'!G3</f>
        <v>1995</v>
      </c>
      <c r="G3" s="2">
        <f>'Masse-monetairePIB'!H3</f>
        <v>1996</v>
      </c>
      <c r="H3" s="2">
        <f>'Masse-monetairePIB'!I3</f>
        <v>1997</v>
      </c>
      <c r="I3" s="2">
        <f>'Masse-monetairePIB'!J3</f>
        <v>1998</v>
      </c>
      <c r="J3" s="2">
        <f>'Masse-monetairePIB'!K3</f>
        <v>1999</v>
      </c>
      <c r="K3" s="2">
        <f>'Masse-monetairePIB'!L3</f>
        <v>2000</v>
      </c>
      <c r="L3" s="2">
        <f>'Masse-monetairePIB'!M3</f>
        <v>2001</v>
      </c>
      <c r="M3" s="2">
        <f>'Masse-monetairePIB'!N3</f>
        <v>2002</v>
      </c>
      <c r="N3" s="2">
        <f>'Masse-monetairePIB'!O3</f>
        <v>2003</v>
      </c>
      <c r="O3" s="2">
        <f>'Masse-monetairePIB'!P3</f>
        <v>2004</v>
      </c>
      <c r="P3" s="2">
        <f>'Masse-monetairePIB'!Q3</f>
        <v>2005</v>
      </c>
      <c r="Q3" s="2">
        <f>'Masse-monetairePIB'!R3</f>
        <v>2006</v>
      </c>
      <c r="R3" s="2">
        <f>'Masse-monetairePIB'!S3</f>
        <v>2007</v>
      </c>
      <c r="S3" s="2">
        <f>'Masse-monetairePIB'!T3</f>
        <v>2008</v>
      </c>
      <c r="T3" s="2">
        <f>'Masse-monetairePIB'!U3</f>
        <v>2009</v>
      </c>
      <c r="U3" s="2">
        <f>'Masse-monetairePIB'!V3</f>
        <v>2010</v>
      </c>
      <c r="V3" s="2">
        <f>'Masse-monetairePIB'!W3</f>
        <v>2011</v>
      </c>
      <c r="W3" s="2">
        <f>'Masse-monetairePIB'!X3</f>
        <v>2012</v>
      </c>
      <c r="X3" s="2">
        <f>'Masse-monetairePIB'!Y3</f>
        <v>2013</v>
      </c>
      <c r="Y3" s="2">
        <f>'Masse-monetairePIB'!Z3</f>
        <v>2014</v>
      </c>
      <c r="Z3" s="2">
        <f>'Masse-monetairePIB'!AA3</f>
        <v>2015</v>
      </c>
      <c r="AA3" s="2">
        <f>'Masse-monetairePIB'!AB3</f>
        <v>2016</v>
      </c>
      <c r="AB3" s="2">
        <f>'Masse-monetairePIB'!AC3</f>
        <v>2017</v>
      </c>
      <c r="AC3" s="2">
        <f>'Masse-monetairePIB'!AD3</f>
        <v>2018</v>
      </c>
      <c r="AD3" s="2">
        <f>'Masse-monetairePIB'!AE3</f>
        <v>2019</v>
      </c>
      <c r="AE3" s="3">
        <v>2020</v>
      </c>
      <c r="AF3" s="3">
        <v>2021</v>
      </c>
      <c r="AG3" s="3">
        <v>2022</v>
      </c>
      <c r="AH3" s="3">
        <v>2023</v>
      </c>
    </row>
    <row r="4" spans="1:34" s="4" customFormat="1" x14ac:dyDescent="0.2">
      <c r="A4" s="7" t="s">
        <v>13</v>
      </c>
      <c r="B4" s="10">
        <f>IF("n.d."='Masse-monetairePIB'!C4,"na",'Masse-monetairePIB'!C4)</f>
        <v>28.235294117647058</v>
      </c>
      <c r="C4" s="10">
        <f>IF("n.d."='Masse-monetairePIB'!D4,"na",'Masse-monetairePIB'!D4)</f>
        <v>30.84603258013663</v>
      </c>
      <c r="D4" s="10">
        <f>IF("n.d."='Masse-monetairePIB'!E4,"na",'Masse-monetairePIB'!E4)</f>
        <v>28.348288467929546</v>
      </c>
      <c r="E4" s="10">
        <f>IF("n.d."='Masse-monetairePIB'!F4,"na",'Masse-monetairePIB'!F4)</f>
        <v>30.357357718686078</v>
      </c>
      <c r="F4" s="10">
        <f>IF("n.d."='Masse-monetairePIB'!G4,"na",'Masse-monetairePIB'!G4)</f>
        <v>24.69837471333134</v>
      </c>
      <c r="G4" s="10">
        <f>IF("n.d."='Masse-monetairePIB'!H4,"na",'Masse-monetairePIB'!H4)</f>
        <v>24.805240793201133</v>
      </c>
      <c r="H4" s="10">
        <f>IF("n.d."='Masse-monetairePIB'!I4,"na",'Masse-monetairePIB'!I4)</f>
        <v>23.483757401184192</v>
      </c>
      <c r="I4" s="10">
        <f>IF("n.d."='Masse-monetairePIB'!J4,"na",'Masse-monetairePIB'!J4)</f>
        <v>20.535908793842133</v>
      </c>
      <c r="J4" s="10">
        <f>IF("n.d."='Masse-monetairePIB'!K4,"na",'Masse-monetairePIB'!K4)</f>
        <v>26.047619047619047</v>
      </c>
      <c r="K4" s="10">
        <f>IF("n.d."='Masse-monetairePIB'!L4,"na",'Masse-monetairePIB'!L4)</f>
        <v>28.576531523486338</v>
      </c>
      <c r="L4" s="10">
        <f>IF("n.d."='Masse-monetairePIB'!M4,"na",'Masse-monetairePIB'!M4)</f>
        <v>29.430707930789808</v>
      </c>
      <c r="M4" s="10">
        <f>IF("n.d."='Masse-monetairePIB'!N4,"na",'Masse-monetairePIB'!N4)</f>
        <v>25.747431900649055</v>
      </c>
      <c r="N4" s="10">
        <f>IF("n.d."='Masse-monetairePIB'!O4,"na",'Masse-monetairePIB'!O4)</f>
        <v>26.82466747279323</v>
      </c>
      <c r="O4" s="10">
        <f>IF("n.d."='Masse-monetairePIB'!P4,"na",'Masse-monetairePIB'!P4)</f>
        <v>23.490654205607477</v>
      </c>
      <c r="P4" s="10">
        <f>IF("n.d."='Masse-monetairePIB'!Q4,"na",'Masse-monetairePIB'!Q4)</f>
        <v>26.771653543307089</v>
      </c>
      <c r="Q4" s="10">
        <f>IF("n.d."='Masse-monetairePIB'!R4,"na",'Masse-monetairePIB'!R4)</f>
        <v>29.509795951548657</v>
      </c>
      <c r="R4" s="10">
        <f>IF("n.d."='Masse-monetairePIB'!S4,"na",'Masse-monetairePIB'!S4)</f>
        <v>32.945545492440033</v>
      </c>
      <c r="S4" s="10">
        <f>IF("n.d."='Masse-monetairePIB'!T4,"na",'Masse-monetairePIB'!T4)</f>
        <v>37.249621275879477</v>
      </c>
      <c r="T4" s="10">
        <f>IF("n.d."='Masse-monetairePIB'!U4,"na",'Masse-monetairePIB'!U4)</f>
        <v>38.23567247700521</v>
      </c>
      <c r="U4" s="10">
        <f>IF("n.d."='Masse-monetairePIB'!V4,"na",'Masse-monetairePIB'!V4)</f>
        <v>39.222745315240473</v>
      </c>
      <c r="V4" s="10">
        <f>IF("n.d."='Masse-monetairePIB'!W4,"na",'Masse-monetairePIB'!W4)</f>
        <v>40.053351578937978</v>
      </c>
      <c r="W4" s="10">
        <f>IF("n.d."='Masse-monetairePIB'!X4,"na",'Masse-monetairePIB'!X4)</f>
        <v>37.990132433134249</v>
      </c>
      <c r="X4" s="10">
        <f>IF("n.d."='Masse-monetairePIB'!Y4,"na",'Masse-monetairePIB'!Y4)</f>
        <v>37.027914903406192</v>
      </c>
      <c r="Y4" s="10">
        <f>IF("n.d."='Masse-monetairePIB'!Z4,"na",'Masse-monetairePIB'!Z4)</f>
        <v>29.96543211462485</v>
      </c>
      <c r="Z4" s="10">
        <f>IF("n.d."='Masse-monetairePIB'!AA4,"na",'Masse-monetairePIB'!AA4)</f>
        <v>30.984758486339885</v>
      </c>
      <c r="AA4" s="10">
        <f>IF("n.d."='Masse-monetairePIB'!AB4,"na",'Masse-monetairePIB'!AB4)</f>
        <v>29.832095460914882</v>
      </c>
      <c r="AB4" s="10">
        <f>IF("n.d."='Masse-monetairePIB'!AC4,"na",'Masse-monetairePIB'!AC4)</f>
        <v>28.630991444763104</v>
      </c>
      <c r="AC4" s="10">
        <f>IF("n.d."='Masse-monetairePIB'!AD4,"na",'Masse-monetairePIB'!AD4)</f>
        <v>27.93430125625332</v>
      </c>
      <c r="AD4" s="10">
        <f>IF("n.d."='Masse-monetairePIB'!AE4,"na",'Masse-monetairePIB'!AE4)</f>
        <v>27.821633500199951</v>
      </c>
      <c r="AE4" s="10">
        <f>IF("n.d."='Masse-monetairePIB'!AF4,"na",'Masse-monetairePIB'!AF4)</f>
        <v>30.546646754667567</v>
      </c>
      <c r="AF4" s="10">
        <f>IF("n.d."='Masse-monetairePIB'!AG4,"na",'Masse-monetairePIB'!AG4)</f>
        <v>32.728162437268509</v>
      </c>
      <c r="AG4" s="10">
        <f>IF("n.d."='Masse-monetairePIB'!AH4,"na",'Masse-monetairePIB'!AH4)</f>
        <v>33.42626615894352</v>
      </c>
      <c r="AH4" s="10">
        <f>IF("n.d."='Masse-monetairePIB'!AI4,"na",'Masse-monetairePIB'!AI4)</f>
        <v>30.28052593832744</v>
      </c>
    </row>
    <row r="5" spans="1:34" s="4" customFormat="1" x14ac:dyDescent="0.2">
      <c r="A5" s="7" t="s">
        <v>2</v>
      </c>
      <c r="B5" s="10">
        <f>IF("n.d."='Masse-monetairePIB'!C5,"na",'Masse-monetairePIB'!C5)</f>
        <v>20.498342948324535</v>
      </c>
      <c r="C5" s="10">
        <f>IF("n.d."='Masse-monetairePIB'!D5,"na",'Masse-monetairePIB'!D5)</f>
        <v>21.5468940316687</v>
      </c>
      <c r="D5" s="10">
        <f>IF("n.d."='Masse-monetairePIB'!E5,"na",'Masse-monetairePIB'!E5)</f>
        <v>23.969849246231156</v>
      </c>
      <c r="E5" s="10">
        <f>IF("n.d."='Masse-monetairePIB'!F5,"na",'Masse-monetairePIB'!F5)</f>
        <v>23.868272780260344</v>
      </c>
      <c r="F5" s="10">
        <f>IF("n.d."='Masse-monetairePIB'!G5,"na",'Masse-monetairePIB'!G5)</f>
        <v>25.504040833687792</v>
      </c>
      <c r="G5" s="10">
        <f>IF("n.d."='Masse-monetairePIB'!H5,"na",'Masse-monetairePIB'!H5)</f>
        <v>25.304267447234629</v>
      </c>
      <c r="H5" s="10">
        <f>IF("n.d."='Masse-monetairePIB'!I5,"na",'Masse-monetairePIB'!I5)</f>
        <v>26.957656612529</v>
      </c>
      <c r="I5" s="10">
        <f>IF("n.d."='Masse-monetairePIB'!J5,"na",'Masse-monetairePIB'!J5)</f>
        <v>25.709219858156029</v>
      </c>
      <c r="J5" s="10">
        <f>IF("n.d."='Masse-monetairePIB'!K5,"na",'Masse-monetairePIB'!K5)</f>
        <v>25.610961069758254</v>
      </c>
      <c r="K5" s="10">
        <f>IF("n.d."='Masse-monetairePIB'!L5,"na",'Masse-monetairePIB'!L5)</f>
        <v>23.813073394495412</v>
      </c>
      <c r="L5" s="10">
        <f>IF("n.d."='Masse-monetairePIB'!M5,"na",'Masse-monetairePIB'!M5)</f>
        <v>20.302334481438958</v>
      </c>
      <c r="M5" s="10">
        <f>IF("n.d."='Masse-monetairePIB'!N5,"na",'Masse-monetairePIB'!N5)</f>
        <v>19.398542999289269</v>
      </c>
      <c r="N5" s="10">
        <f>IF("n.d."='Masse-monetairePIB'!O5,"na",'Masse-monetairePIB'!O5)</f>
        <v>26.656900783910043</v>
      </c>
      <c r="O5" s="10">
        <f>IF("n.d."='Masse-monetairePIB'!P5,"na",'Masse-monetairePIB'!P5)</f>
        <v>23.127084105224156</v>
      </c>
      <c r="P5" s="10">
        <f>IF("n.d."='Masse-monetairePIB'!Q5,"na",'Masse-monetairePIB'!Q5)</f>
        <v>20.994166346456144</v>
      </c>
      <c r="Q5" s="10">
        <f>IF("n.d."='Masse-monetairePIB'!R5,"na",'Masse-monetairePIB'!R5)</f>
        <v>20.848958497463208</v>
      </c>
      <c r="R5" s="10">
        <f>IF("n.d."='Masse-monetairePIB'!S5,"na",'Masse-monetairePIB'!S5)</f>
        <v>28.923033148385262</v>
      </c>
      <c r="S5" s="10">
        <f>IF("n.d."='Masse-monetairePIB'!T5,"na",'Masse-monetairePIB'!T5)</f>
        <v>30.788477143629972</v>
      </c>
      <c r="T5" s="10">
        <f>IF("n.d."='Masse-monetairePIB'!U5,"na",'Masse-monetairePIB'!U5)</f>
        <v>28.085441030974906</v>
      </c>
      <c r="U5" s="10">
        <f>IF("n.d."='Masse-monetairePIB'!V5,"na",'Masse-monetairePIB'!V5)</f>
        <v>29.6257212779811</v>
      </c>
      <c r="V5" s="10">
        <f>IF("n.d."='Masse-monetairePIB'!W5,"na",'Masse-monetairePIB'!W5)</f>
        <v>29.664120188399075</v>
      </c>
      <c r="W5" s="10">
        <f>IF("n.d."='Masse-monetairePIB'!X5,"na",'Masse-monetairePIB'!X5)</f>
        <v>31.801829769361404</v>
      </c>
      <c r="X5" s="10">
        <f>IF("n.d."='Masse-monetairePIB'!Y5,"na",'Masse-monetairePIB'!Y5)</f>
        <v>31.978613740951801</v>
      </c>
      <c r="Y5" s="10">
        <f>IF("n.d."='Masse-monetairePIB'!Z5,"na",'Masse-monetairePIB'!Z5)</f>
        <v>30.289426169695084</v>
      </c>
      <c r="Z5" s="10">
        <f>IF("n.d."='Masse-monetairePIB'!AA5,"na",'Masse-monetairePIB'!AA5)</f>
        <v>35.597103240549124</v>
      </c>
      <c r="AA5" s="10">
        <f>IF("n.d."='Masse-monetairePIB'!AB5,"na",'Masse-monetairePIB'!AB5)</f>
        <v>36.593385418444235</v>
      </c>
      <c r="AB5" s="10">
        <f>IF("n.d."='Masse-monetairePIB'!AC5,"na",'Masse-monetairePIB'!AC5)</f>
        <v>41.101141123991823</v>
      </c>
      <c r="AC5" s="10">
        <f>IF("n.d."='Masse-monetairePIB'!AD5,"na",'Masse-monetairePIB'!AD5)</f>
        <v>42.128167263497552</v>
      </c>
      <c r="AD5" s="10">
        <f>IF("n.d."='Masse-monetairePIB'!AE5,"na",'Masse-monetairePIB'!AE5)</f>
        <v>43.181730466323501</v>
      </c>
      <c r="AE5" s="10">
        <f>IF("n.d."='Masse-monetairePIB'!AF5,"na",'Masse-monetairePIB'!AF5)</f>
        <v>46.844653778918108</v>
      </c>
      <c r="AF5" s="10">
        <f>IF("n.d."='Masse-monetairePIB'!AG5,"na",'Masse-monetairePIB'!AG5)</f>
        <v>51.273597837431176</v>
      </c>
      <c r="AG5" s="10">
        <f>IF("n.d."='Masse-monetairePIB'!AH5,"na",'Masse-monetairePIB'!AH5)</f>
        <v>48.642485756404405</v>
      </c>
      <c r="AH5" s="10">
        <f>IF("n.d."='Masse-monetairePIB'!AI5,"na",'Masse-monetairePIB'!AI5)</f>
        <v>44.681584929594756</v>
      </c>
    </row>
    <row r="6" spans="1:34" s="4" customFormat="1" x14ac:dyDescent="0.2">
      <c r="A6" s="7" t="s">
        <v>7</v>
      </c>
      <c r="B6" s="10">
        <f>IF("n.d."='Masse-monetairePIB'!C6,"na",'Masse-monetairePIB'!C6)</f>
        <v>28.593628593628594</v>
      </c>
      <c r="C6" s="10">
        <f>IF("n.d."='Masse-monetairePIB'!D6,"na",'Masse-monetairePIB'!D6)</f>
        <v>28.802644719170768</v>
      </c>
      <c r="D6" s="10">
        <f>IF("n.d."='Masse-monetairePIB'!E6,"na",'Masse-monetairePIB'!E6)</f>
        <v>27.995927371457661</v>
      </c>
      <c r="E6" s="10">
        <f>IF("n.d."='Masse-monetairePIB'!F6,"na",'Masse-monetairePIB'!F6)</f>
        <v>29.171703495962475</v>
      </c>
      <c r="F6" s="10">
        <f>IF("n.d."='Masse-monetairePIB'!G6,"na",'Masse-monetairePIB'!G6)</f>
        <v>28.668524570443292</v>
      </c>
      <c r="G6" s="10">
        <f>IF("n.d."='Masse-monetairePIB'!H6,"na",'Masse-monetairePIB'!H6)</f>
        <v>26.79678489042676</v>
      </c>
      <c r="H6" s="10">
        <f>IF("n.d."='Masse-monetairePIB'!I6,"na",'Masse-monetairePIB'!I6)</f>
        <v>25.814833825227772</v>
      </c>
      <c r="I6" s="10">
        <f>IF("n.d."='Masse-monetairePIB'!J6,"na",'Masse-monetairePIB'!J6)</f>
        <v>25.430385353609925</v>
      </c>
      <c r="J6" s="10">
        <f>IF("n.d."='Masse-monetairePIB'!K6,"na",'Masse-monetairePIB'!K6)</f>
        <v>21.724851305921906</v>
      </c>
      <c r="K6" s="10">
        <f>IF("n.d."='Masse-monetairePIB'!L6,"na",'Masse-monetairePIB'!L6)</f>
        <v>21.869740939508382</v>
      </c>
      <c r="L6" s="10">
        <f>IF("n.d."='Masse-monetairePIB'!M6,"na",'Masse-monetairePIB'!M6)</f>
        <v>23.436050575004767</v>
      </c>
      <c r="M6" s="10">
        <f>IF("n.d."='Masse-monetairePIB'!N6,"na",'Masse-monetairePIB'!N6)</f>
        <v>30.070776797193894</v>
      </c>
      <c r="N6" s="10">
        <f>IF("n.d."='Masse-monetairePIB'!O6,"na",'Masse-monetairePIB'!O6)</f>
        <v>22.149718823190511</v>
      </c>
      <c r="O6" s="10">
        <f>IF("n.d."='Masse-monetairePIB'!P6,"na",'Masse-monetairePIB'!P6)</f>
        <v>23.686495078559638</v>
      </c>
      <c r="P6" s="10">
        <f>IF("n.d."='Masse-monetairePIB'!Q6,"na",'Masse-monetairePIB'!Q6)</f>
        <v>23.091946115093545</v>
      </c>
      <c r="Q6" s="10">
        <f>IF("n.d."='Masse-monetairePIB'!R6,"na",'Masse-monetairePIB'!R6)</f>
        <v>25.403783777799919</v>
      </c>
      <c r="R6" s="10">
        <f>IF("n.d."='Masse-monetairePIB'!S6,"na",'Masse-monetairePIB'!S6)</f>
        <v>30.050002118733843</v>
      </c>
      <c r="S6" s="10">
        <f>IF("n.d."='Masse-monetairePIB'!T6,"na",'Masse-monetairePIB'!T6)</f>
        <v>28.75121099632625</v>
      </c>
      <c r="T6" s="10">
        <f>IF("n.d."='Masse-monetairePIB'!U6,"na",'Masse-monetairePIB'!U6)</f>
        <v>32.275496980892768</v>
      </c>
      <c r="U6" s="10">
        <f>IF("n.d."='Masse-monetairePIB'!V6,"na",'Masse-monetairePIB'!V6)</f>
        <v>33.690880913937058</v>
      </c>
      <c r="V6" s="10">
        <f>IF("n.d."='Masse-monetairePIB'!W6,"na",'Masse-monetairePIB'!W6)</f>
        <v>38.37200564429267</v>
      </c>
      <c r="W6" s="10">
        <f>IF("n.d."='Masse-monetairePIB'!X6,"na",'Masse-monetairePIB'!X6)</f>
        <v>36.938190625916761</v>
      </c>
      <c r="X6" s="10">
        <f>IF("n.d."='Masse-monetairePIB'!Y6,"na",'Masse-monetairePIB'!Y6)</f>
        <v>34.007499049946325</v>
      </c>
      <c r="Y6" s="10">
        <f>IF("n.d."='Masse-monetairePIB'!Z6,"na",'Masse-monetairePIB'!Z6)</f>
        <v>24.799425515278372</v>
      </c>
      <c r="Z6" s="10">
        <f>IF("n.d."='Masse-monetairePIB'!AA6,"na",'Masse-monetairePIB'!AA6)</f>
        <v>26.110305037302663</v>
      </c>
      <c r="AA6" s="10">
        <f>IF("n.d."='Masse-monetairePIB'!AB6,"na",'Masse-monetairePIB'!AB6)</f>
        <v>27.627997786335044</v>
      </c>
      <c r="AB6" s="10">
        <f>IF("n.d."='Masse-monetairePIB'!AC6,"na",'Masse-monetairePIB'!AC6)</f>
        <v>28.625931021788027</v>
      </c>
      <c r="AC6" s="10">
        <f>IF("n.d."='Masse-monetairePIB'!AD6,"na",'Masse-monetairePIB'!AD6)</f>
        <v>30.176818244396568</v>
      </c>
      <c r="AD6" s="10">
        <f>IF("n.d."='Masse-monetairePIB'!AE6,"na",'Masse-monetairePIB'!AE6)</f>
        <v>30.441828194848874</v>
      </c>
      <c r="AE6" s="10">
        <f>IF("n.d."='Masse-monetairePIB'!AF6,"na",'Masse-monetairePIB'!AF6)</f>
        <v>35.951777075895045</v>
      </c>
      <c r="AF6" s="10">
        <f>IF("n.d."='Masse-monetairePIB'!AG6,"na",'Masse-monetairePIB'!AG6)</f>
        <v>38.366606926773791</v>
      </c>
      <c r="AG6" s="10">
        <f>IF("n.d."='Masse-monetairePIB'!AH6,"na",'Masse-monetairePIB'!AH6)</f>
        <v>38.561046576994379</v>
      </c>
      <c r="AH6" s="10">
        <f>IF("n.d."='Masse-monetairePIB'!AI6,"na",'Masse-monetairePIB'!AI6)</f>
        <v>36.492442359557238</v>
      </c>
    </row>
    <row r="7" spans="1:34" s="4" customFormat="1" x14ac:dyDescent="0.2">
      <c r="A7" s="7" t="s">
        <v>14</v>
      </c>
      <c r="B7" s="10" t="str">
        <f>IF("n.d."='Masse-monetairePIB'!C7,"na",'Masse-monetairePIB'!C7)</f>
        <v>na</v>
      </c>
      <c r="C7" s="10" t="str">
        <f>IF("n.d."='Masse-monetairePIB'!D7,"na",'Masse-monetairePIB'!D7)</f>
        <v>na</v>
      </c>
      <c r="D7" s="10" t="str">
        <f>IF("n.d."='Masse-monetairePIB'!E7,"na",'Masse-monetairePIB'!E7)</f>
        <v>na</v>
      </c>
      <c r="E7" s="10" t="str">
        <f>IF("n.d."='Masse-monetairePIB'!F7,"na",'Masse-monetairePIB'!F7)</f>
        <v>na</v>
      </c>
      <c r="F7" s="10" t="str">
        <f>IF("n.d."='Masse-monetairePIB'!G7,"na",'Masse-monetairePIB'!G7)</f>
        <v>na</v>
      </c>
      <c r="G7" s="10" t="str">
        <f>IF("n.d."='Masse-monetairePIB'!H7,"na",'Masse-monetairePIB'!H7)</f>
        <v>na</v>
      </c>
      <c r="H7" s="10">
        <f>IF("n.d."='Masse-monetairePIB'!I7,"na",'Masse-monetairePIB'!I7)</f>
        <v>23.478795328826063</v>
      </c>
      <c r="I7" s="10">
        <f>IF("n.d."='Masse-monetairePIB'!J7,"na",'Masse-monetairePIB'!J7)</f>
        <v>29.392446633825941</v>
      </c>
      <c r="J7" s="10">
        <f>IF("n.d."='Masse-monetairePIB'!K7,"na",'Masse-monetairePIB'!K7)</f>
        <v>27.568740955137482</v>
      </c>
      <c r="K7" s="10">
        <f>IF("n.d."='Masse-monetairePIB'!L7,"na",'Masse-monetairePIB'!L7)</f>
        <v>41.628664495114002</v>
      </c>
      <c r="L7" s="10">
        <f>IF("n.d."='Masse-monetairePIB'!M7,"na",'Masse-monetairePIB'!M7)</f>
        <v>48.252227553118573</v>
      </c>
      <c r="M7" s="10">
        <f>IF("n.d."='Masse-monetairePIB'!N7,"na",'Masse-monetairePIB'!N7)</f>
        <v>60.887949260042284</v>
      </c>
      <c r="N7" s="10">
        <f>IF("n.d."='Masse-monetairePIB'!O7,"na",'Masse-monetairePIB'!O7)</f>
        <v>21.958243340532757</v>
      </c>
      <c r="O7" s="10">
        <f>IF("n.d."='Masse-monetairePIB'!P7,"na",'Masse-monetairePIB'!P7)</f>
        <v>28.627708470124752</v>
      </c>
      <c r="P7" s="10">
        <f>IF("n.d."='Masse-monetairePIB'!Q7,"na",'Masse-monetairePIB'!Q7)</f>
        <v>32.385661310259579</v>
      </c>
      <c r="Q7" s="10">
        <f>IF("n.d."='Masse-monetairePIB'!R7,"na",'Masse-monetairePIB'!R7)</f>
        <v>18.24793388429752</v>
      </c>
      <c r="R7" s="10">
        <f>IF("n.d."='Masse-monetairePIB'!S7,"na",'Masse-monetairePIB'!S7)</f>
        <v>20.815709969788522</v>
      </c>
      <c r="S7" s="10">
        <f>IF("n.d."='Masse-monetairePIB'!T7,"na",'Masse-monetairePIB'!T7)</f>
        <v>23.049095607235142</v>
      </c>
      <c r="T7" s="10">
        <f>IF("n.d."='Masse-monetairePIB'!U7,"na",'Masse-monetairePIB'!U7)</f>
        <v>24.404609475032011</v>
      </c>
      <c r="U7" s="10">
        <f>IF("n.d."='Masse-monetairePIB'!V7,"na",'Masse-monetairePIB'!V7)</f>
        <v>29.534050179211469</v>
      </c>
      <c r="V7" s="10">
        <f>IF("n.d."='Masse-monetairePIB'!W7,"na",'Masse-monetairePIB'!W7)</f>
        <v>37.346807138249829</v>
      </c>
      <c r="W7" s="10">
        <f>IF("n.d."='Masse-monetairePIB'!X7,"na",'Masse-monetairePIB'!X7)</f>
        <v>34.712153518123671</v>
      </c>
      <c r="X7" s="10">
        <f>IF("n.d."='Masse-monetairePIB'!Y7,"na",'Masse-monetairePIB'!Y7)</f>
        <v>31.349979947358236</v>
      </c>
      <c r="Y7" s="10">
        <f>IF("n.d."='Masse-monetairePIB'!Z7,"na",'Masse-monetairePIB'!Z7)</f>
        <v>42.943136393635989</v>
      </c>
      <c r="Z7" s="10">
        <f>IF("n.d."='Masse-monetairePIB'!AA7,"na",'Masse-monetairePIB'!AA7)</f>
        <v>44.952163453950256</v>
      </c>
      <c r="AA7" s="10">
        <f>IF("n.d."='Masse-monetairePIB'!AB7,"na",'Masse-monetairePIB'!AB7)</f>
        <v>45.370547005191995</v>
      </c>
      <c r="AB7" s="10">
        <f>IF("n.d."='Masse-monetairePIB'!AC7,"na",'Masse-monetairePIB'!AC7)</f>
        <v>40.324213003839418</v>
      </c>
      <c r="AC7" s="10">
        <f>IF("n.d."='Masse-monetairePIB'!AD7,"na",'Masse-monetairePIB'!AD7)</f>
        <v>42.719663507896584</v>
      </c>
      <c r="AD7" s="10">
        <f>IF("n.d."='Masse-monetairePIB'!AE7,"na",'Masse-monetairePIB'!AE7)</f>
        <v>39.316137641695491</v>
      </c>
      <c r="AE7" s="10">
        <f>IF("n.d."='Masse-monetairePIB'!AF7,"na",'Masse-monetairePIB'!AF7)</f>
        <v>42.128752307576754</v>
      </c>
      <c r="AF7" s="10">
        <f>IF("n.d."='Masse-monetairePIB'!AG7,"na",'Masse-monetairePIB'!AG7)</f>
        <v>46.950390146932513</v>
      </c>
      <c r="AG7" s="10">
        <f>IF("n.d."='Masse-monetairePIB'!AH7,"na",'Masse-monetairePIB'!AH7)</f>
        <v>44.578197546571566</v>
      </c>
      <c r="AH7" s="10">
        <f>IF("n.d."='Masse-monetairePIB'!AI7,"na",'Masse-monetairePIB'!AI7)</f>
        <v>39.767085076138841</v>
      </c>
    </row>
    <row r="8" spans="1:34" s="4" customFormat="1" x14ac:dyDescent="0.2">
      <c r="A8" s="7" t="s">
        <v>3</v>
      </c>
      <c r="B8" s="10">
        <f>IF("n.d."='Masse-monetairePIB'!C8,"na",'Masse-monetairePIB'!C8)</f>
        <v>22.28221216985262</v>
      </c>
      <c r="C8" s="10">
        <f>IF("n.d."='Masse-monetairePIB'!D8,"na",'Masse-monetairePIB'!D8)</f>
        <v>22.038413009953736</v>
      </c>
      <c r="D8" s="10">
        <f>IF("n.d."='Masse-monetairePIB'!E8,"na",'Masse-monetairePIB'!E8)</f>
        <v>24.088210347752334</v>
      </c>
      <c r="E8" s="10">
        <f>IF("n.d."='Masse-monetairePIB'!F8,"na",'Masse-monetairePIB'!F8)</f>
        <v>23.038786818314378</v>
      </c>
      <c r="F8" s="10">
        <f>IF("n.d."='Masse-monetairePIB'!G8,"na",'Masse-monetairePIB'!G8)</f>
        <v>20.682372055239643</v>
      </c>
      <c r="G8" s="10">
        <f>IF("n.d."='Masse-monetairePIB'!H8,"na",'Masse-monetairePIB'!H8)</f>
        <v>24.106804217552909</v>
      </c>
      <c r="H8" s="10">
        <f>IF("n.d."='Masse-monetairePIB'!I8,"na",'Masse-monetairePIB'!I8)</f>
        <v>24.267341345140206</v>
      </c>
      <c r="I8" s="10">
        <f>IF("n.d."='Masse-monetairePIB'!J8,"na",'Masse-monetairePIB'!J8)</f>
        <v>22.602911646586346</v>
      </c>
      <c r="J8" s="10">
        <f>IF("n.d."='Masse-monetairePIB'!K8,"na",'Masse-monetairePIB'!K8)</f>
        <v>20.247406667776112</v>
      </c>
      <c r="K8" s="10">
        <f>IF("n.d."='Masse-monetairePIB'!L8,"na",'Masse-monetairePIB'!L8)</f>
        <v>21.606897281286365</v>
      </c>
      <c r="L8" s="10">
        <f>IF("n.d."='Masse-monetairePIB'!M8,"na",'Masse-monetairePIB'!M8)</f>
        <v>20.230560578661844</v>
      </c>
      <c r="M8" s="10">
        <f>IF("n.d."='Masse-monetairePIB'!N8,"na",'Masse-monetairePIB'!N8)</f>
        <v>25.888598938180508</v>
      </c>
      <c r="N8" s="10">
        <f>IF("n.d."='Masse-monetairePIB'!O8,"na",'Masse-monetairePIB'!O8)</f>
        <v>32.038637104662534</v>
      </c>
      <c r="O8" s="10">
        <f>IF("n.d."='Masse-monetairePIB'!P8,"na",'Masse-monetairePIB'!P8)</f>
        <v>29.147828729911478</v>
      </c>
      <c r="P8" s="10">
        <f>IF("n.d."='Masse-monetairePIB'!Q8,"na",'Masse-monetairePIB'!Q8)</f>
        <v>29.60710459932962</v>
      </c>
      <c r="Q8" s="10">
        <f>IF("n.d."='Masse-monetairePIB'!R8,"na",'Masse-monetairePIB'!R8)</f>
        <v>29.111354052787757</v>
      </c>
      <c r="R8" s="10">
        <f>IF("n.d."='Masse-monetairePIB'!S8,"na",'Masse-monetairePIB'!S8)</f>
        <v>29.735727843480795</v>
      </c>
      <c r="S8" s="10">
        <f>IF("n.d."='Masse-monetairePIB'!T8,"na",'Masse-monetairePIB'!T8)</f>
        <v>26.19096299325291</v>
      </c>
      <c r="T8" s="10">
        <f>IF("n.d."='Masse-monetairePIB'!U8,"na",'Masse-monetairePIB'!U8)</f>
        <v>27.70441068770819</v>
      </c>
      <c r="U8" s="10">
        <f>IF("n.d."='Masse-monetairePIB'!V8,"na",'Masse-monetairePIB'!V8)</f>
        <v>27.804626586764613</v>
      </c>
      <c r="V8" s="10">
        <f>IF("n.d."='Masse-monetairePIB'!W8,"na",'Masse-monetairePIB'!W8)</f>
        <v>29.696270052943753</v>
      </c>
      <c r="W8" s="10">
        <f>IF("n.d."='Masse-monetairePIB'!X8,"na",'Masse-monetairePIB'!X8)</f>
        <v>32.55166404636978</v>
      </c>
      <c r="X8" s="10">
        <f>IF("n.d."='Masse-monetairePIB'!Y8,"na",'Masse-monetairePIB'!Y8)</f>
        <v>27.208926593193659</v>
      </c>
      <c r="Y8" s="10">
        <f>IF("n.d."='Masse-monetairePIB'!Z8,"na",'Masse-monetairePIB'!Z8)</f>
        <v>26.557383345031631</v>
      </c>
      <c r="Z8" s="10">
        <f>IF("n.d."='Masse-monetairePIB'!AA8,"na",'Masse-monetairePIB'!AA8)</f>
        <v>26.839328684549979</v>
      </c>
      <c r="AA8" s="10">
        <f>IF("n.d."='Masse-monetairePIB'!AB8,"na",'Masse-monetairePIB'!AB8)</f>
        <v>27.705437681610373</v>
      </c>
      <c r="AB8" s="10">
        <f>IF("n.d."='Masse-monetairePIB'!AC8,"na",'Masse-monetairePIB'!AC8)</f>
        <v>26.927041853235018</v>
      </c>
      <c r="AC8" s="10">
        <f>IF("n.d."='Masse-monetairePIB'!AD8,"na",'Masse-monetairePIB'!AD8)</f>
        <v>28.943728751662462</v>
      </c>
      <c r="AD8" s="10">
        <f>IF("n.d."='Masse-monetairePIB'!AE8,"na",'Masse-monetairePIB'!AE8)</f>
        <v>27.862257134362011</v>
      </c>
      <c r="AE8" s="10">
        <f>IF("n.d."='Masse-monetairePIB'!AF8,"na",'Masse-monetairePIB'!AF8)</f>
        <v>31.669654021418904</v>
      </c>
      <c r="AF8" s="10">
        <f>IF("n.d."='Masse-monetairePIB'!AG8,"na",'Masse-monetairePIB'!AG8)</f>
        <v>41.699681815229482</v>
      </c>
      <c r="AG8" s="10">
        <f>IF("n.d."='Masse-monetairePIB'!AH8,"na",'Masse-monetairePIB'!AH8)</f>
        <v>43.169535809694999</v>
      </c>
      <c r="AH8" s="10">
        <f>IF("n.d."='Masse-monetairePIB'!AI8,"na",'Masse-monetairePIB'!AI8)</f>
        <v>38.573504793888745</v>
      </c>
    </row>
    <row r="9" spans="1:34" s="4" customFormat="1" x14ac:dyDescent="0.2">
      <c r="A9" s="7" t="s">
        <v>4</v>
      </c>
      <c r="B9" s="10">
        <f>IF("n.d."='Masse-monetairePIB'!C9,"na",'Masse-monetairePIB'!C9)</f>
        <v>18.580566554980198</v>
      </c>
      <c r="C9" s="10">
        <f>IF("n.d."='Masse-monetairePIB'!D9,"na",'Masse-monetairePIB'!D9)</f>
        <v>18.344722854973426</v>
      </c>
      <c r="D9" s="10">
        <f>IF("n.d."='Masse-monetairePIB'!E9,"na",'Masse-monetairePIB'!E9)</f>
        <v>18.565724815724817</v>
      </c>
      <c r="E9" s="10">
        <f>IF("n.d."='Masse-monetairePIB'!F9,"na",'Masse-monetairePIB'!F9)</f>
        <v>15.397469563141561</v>
      </c>
      <c r="F9" s="10">
        <f>IF("n.d."='Masse-monetairePIB'!G9,"na",'Masse-monetairePIB'!G9)</f>
        <v>14.253755193352511</v>
      </c>
      <c r="G9" s="10">
        <f>IF("n.d."='Masse-monetairePIB'!H9,"na",'Masse-monetairePIB'!H9)</f>
        <v>12.293469708890639</v>
      </c>
      <c r="H9" s="10">
        <f>IF("n.d."='Masse-monetairePIB'!I9,"na",'Masse-monetairePIB'!I9)</f>
        <v>10.39219798657718</v>
      </c>
      <c r="I9" s="10">
        <f>IF("n.d."='Masse-monetairePIB'!J9,"na",'Masse-monetairePIB'!J9)</f>
        <v>6.5469387755102044</v>
      </c>
      <c r="J9" s="10">
        <f>IF("n.d."='Masse-monetairePIB'!K9,"na",'Masse-monetairePIB'!K9)</f>
        <v>7.669402864960567</v>
      </c>
      <c r="K9" s="10">
        <f>IF("n.d."='Masse-monetairePIB'!L9,"na",'Masse-monetairePIB'!L9)</f>
        <v>8.7844739530132792</v>
      </c>
      <c r="L9" s="10">
        <f>IF("n.d."='Masse-monetairePIB'!M9,"na",'Masse-monetairePIB'!M9)</f>
        <v>10.647067973246228</v>
      </c>
      <c r="M9" s="10">
        <f>IF("n.d."='Masse-monetairePIB'!N9,"na",'Masse-monetairePIB'!N9)</f>
        <v>9.7054219439305527</v>
      </c>
      <c r="N9" s="10">
        <f>IF("n.d."='Masse-monetairePIB'!O9,"na",'Masse-monetairePIB'!O9)</f>
        <v>13.230580372365818</v>
      </c>
      <c r="O9" s="10">
        <f>IF("n.d."='Masse-monetairePIB'!P9,"na",'Masse-monetairePIB'!P9)</f>
        <v>15.2443805541035</v>
      </c>
      <c r="P9" s="10">
        <f>IF("n.d."='Masse-monetairePIB'!Q9,"na",'Masse-monetairePIB'!Q9)</f>
        <v>14.170940170940172</v>
      </c>
      <c r="Q9" s="10">
        <f>IF("n.d."='Masse-monetairePIB'!R9,"na",'Masse-monetairePIB'!R9)</f>
        <v>15.160732078242173</v>
      </c>
      <c r="R9" s="10">
        <f>IF("n.d."='Masse-monetairePIB'!S9,"na",'Masse-monetairePIB'!S9)</f>
        <v>17.350219191427179</v>
      </c>
      <c r="S9" s="10">
        <f>IF("n.d."='Masse-monetairePIB'!T9,"na",'Masse-monetairePIB'!T9)</f>
        <v>16.497912964417079</v>
      </c>
      <c r="T9" s="10">
        <f>IF("n.d."='Masse-monetairePIB'!U9,"na",'Masse-monetairePIB'!U9)</f>
        <v>18.675982946470871</v>
      </c>
      <c r="U9" s="10">
        <f>IF("n.d."='Masse-monetairePIB'!V9,"na",'Masse-monetairePIB'!V9)</f>
        <v>20.336828725770573</v>
      </c>
      <c r="V9" s="10">
        <f>IF("n.d."='Masse-monetairePIB'!W9,"na",'Masse-monetairePIB'!W9)</f>
        <v>20.209635287504547</v>
      </c>
      <c r="W9" s="10">
        <f>IF("n.d."='Masse-monetairePIB'!X9,"na",'Masse-monetairePIB'!X9)</f>
        <v>23.504085756963359</v>
      </c>
      <c r="X9" s="10">
        <f>IF("n.d."='Masse-monetairePIB'!Y9,"na",'Masse-monetairePIB'!Y9)</f>
        <v>22.497392305546025</v>
      </c>
      <c r="Y9" s="10">
        <f>IF("n.d."='Masse-monetairePIB'!Z9,"na",'Masse-monetairePIB'!Z9)</f>
        <v>19.796115163112631</v>
      </c>
      <c r="Z9" s="10">
        <f>IF("n.d."='Masse-monetairePIB'!AA9,"na",'Masse-monetairePIB'!AA9)</f>
        <v>19.482126924446575</v>
      </c>
      <c r="AA9" s="10">
        <f>IF("n.d."='Masse-monetairePIB'!AB9,"na",'Masse-monetairePIB'!AB9)</f>
        <v>19.634326789242841</v>
      </c>
      <c r="AB9" s="10">
        <f>IF("n.d."='Masse-monetairePIB'!AC9,"na",'Masse-monetairePIB'!AC9)</f>
        <v>17.713019006102865</v>
      </c>
      <c r="AC9" s="10">
        <f>IF("n.d."='Masse-monetairePIB'!AD9,"na",'Masse-monetairePIB'!AD9)</f>
        <v>15.776154319310628</v>
      </c>
      <c r="AD9" s="10">
        <f>IF("n.d."='Masse-monetairePIB'!AE9,"na",'Masse-monetairePIB'!AE9)</f>
        <v>17.122122199093688</v>
      </c>
      <c r="AE9" s="10">
        <f>IF("n.d."='Masse-monetairePIB'!AF9,"na",'Masse-monetairePIB'!AF9)</f>
        <v>19.165751940051685</v>
      </c>
      <c r="AF9" s="10">
        <f>IF("n.d."='Masse-monetairePIB'!AG9,"na",'Masse-monetairePIB'!AG9)</f>
        <v>20.115988413091987</v>
      </c>
      <c r="AG9" s="10">
        <f>IF("n.d."='Masse-monetairePIB'!AH9,"na",'Masse-monetairePIB'!AH9)</f>
        <v>19.35481946781524</v>
      </c>
      <c r="AH9" s="10">
        <f>IF("n.d."='Masse-monetairePIB'!AI9,"na",'Masse-monetairePIB'!AI9)</f>
        <v>18.081080146714594</v>
      </c>
    </row>
    <row r="10" spans="1:34" s="4" customFormat="1" x14ac:dyDescent="0.2">
      <c r="A10" s="7" t="s">
        <v>15</v>
      </c>
      <c r="B10" s="10">
        <f>IF("n.d."='Masse-monetairePIB'!C10,"na",'Masse-monetairePIB'!C10)</f>
        <v>23.951015146632294</v>
      </c>
      <c r="C10" s="10">
        <f>IF("n.d."='Masse-monetairePIB'!D10,"na",'Masse-monetairePIB'!D10)</f>
        <v>23.874488403819917</v>
      </c>
      <c r="D10" s="10">
        <f>IF("n.d."='Masse-monetairePIB'!E10,"na",'Masse-monetairePIB'!E10)</f>
        <v>21.182172982500315</v>
      </c>
      <c r="E10" s="10">
        <f>IF("n.d."='Masse-monetairePIB'!F10,"na",'Masse-monetairePIB'!F10)</f>
        <v>23.124875324157191</v>
      </c>
      <c r="F10" s="10">
        <f>IF("n.d."='Masse-monetairePIB'!G10,"na",'Masse-monetairePIB'!G10)</f>
        <v>22.823068869771038</v>
      </c>
      <c r="G10" s="10">
        <f>IF("n.d."='Masse-monetairePIB'!H10,"na",'Masse-monetairePIB'!H10)</f>
        <v>23.77717391304348</v>
      </c>
      <c r="H10" s="10">
        <f>IF("n.d."='Masse-monetairePIB'!I10,"na",'Masse-monetairePIB'!I10)</f>
        <v>21.905193236714975</v>
      </c>
      <c r="I10" s="10">
        <f>IF("n.d."='Masse-monetairePIB'!J10,"na",'Masse-monetairePIB'!J10)</f>
        <v>23.19896926191791</v>
      </c>
      <c r="J10" s="10">
        <f>IF("n.d."='Masse-monetairePIB'!K10,"na",'Masse-monetairePIB'!K10)</f>
        <v>24.682866129757009</v>
      </c>
      <c r="K10" s="10">
        <f>IF("n.d."='Masse-monetairePIB'!L10,"na",'Masse-monetairePIB'!L10)</f>
        <v>25.382145150931279</v>
      </c>
      <c r="L10" s="10">
        <f>IF("n.d."='Masse-monetairePIB'!M10,"na",'Masse-monetairePIB'!M10)</f>
        <v>27.076913872019624</v>
      </c>
      <c r="M10" s="10">
        <f>IF("n.d."='Masse-monetairePIB'!N10,"na",'Masse-monetairePIB'!N10)</f>
        <v>28.095526520723375</v>
      </c>
      <c r="N10" s="10">
        <f>IF("n.d."='Masse-monetairePIB'!O10,"na",'Masse-monetairePIB'!O10)</f>
        <v>32.331852151080589</v>
      </c>
      <c r="O10" s="10">
        <f>IF("n.d."='Masse-monetairePIB'!P10,"na",'Masse-monetairePIB'!P10)</f>
        <v>34.148184888636955</v>
      </c>
      <c r="P10" s="10">
        <f>IF("n.d."='Masse-monetairePIB'!Q10,"na",'Masse-monetairePIB'!Q10)</f>
        <v>34.150972219191239</v>
      </c>
      <c r="Q10" s="10">
        <f>IF("n.d."='Masse-monetairePIB'!R10,"na",'Masse-monetairePIB'!R10)</f>
        <v>35.786247062429752</v>
      </c>
      <c r="R10" s="10">
        <f>IF("n.d."='Masse-monetairePIB'!S10,"na",'Masse-monetairePIB'!S10)</f>
        <v>36.462474344988252</v>
      </c>
      <c r="S10" s="10">
        <f>IF("n.d."='Masse-monetairePIB'!T10,"na",'Masse-monetairePIB'!T10)</f>
        <v>33.474017849695556</v>
      </c>
      <c r="T10" s="10">
        <f>IF("n.d."='Masse-monetairePIB'!U10,"na",'Masse-monetairePIB'!U10)</f>
        <v>37.061730852157758</v>
      </c>
      <c r="U10" s="10">
        <f>IF("n.d."='Masse-monetairePIB'!V10,"na",'Masse-monetairePIB'!V10)</f>
        <v>39.728554898833544</v>
      </c>
      <c r="V10" s="10">
        <f>IF("n.d."='Masse-monetairePIB'!W10,"na",'Masse-monetairePIB'!W10)</f>
        <v>40.130782629232719</v>
      </c>
      <c r="W10" s="10">
        <f>IF("n.d."='Masse-monetairePIB'!X10,"na",'Masse-monetairePIB'!X10)</f>
        <v>40.402813834687208</v>
      </c>
      <c r="X10" s="10">
        <f>IF("n.d."='Masse-monetairePIB'!Y10,"na",'Masse-monetairePIB'!Y10)</f>
        <v>38.107325503381141</v>
      </c>
      <c r="Y10" s="10">
        <f>IF("n.d."='Masse-monetairePIB'!Z10,"na",'Masse-monetairePIB'!Z10)</f>
        <v>31.803162594953609</v>
      </c>
      <c r="Z10" s="10">
        <f>IF("n.d."='Masse-monetairePIB'!AA10,"na",'Masse-monetairePIB'!AA10)</f>
        <v>35.289827206516669</v>
      </c>
      <c r="AA10" s="10">
        <f>IF("n.d."='Masse-monetairePIB'!AB10,"na",'Masse-monetairePIB'!AB10)</f>
        <v>37.377485558674159</v>
      </c>
      <c r="AB10" s="10">
        <f>IF("n.d."='Masse-monetairePIB'!AC10,"na",'Masse-monetairePIB'!AC10)</f>
        <v>37.79329877299562</v>
      </c>
      <c r="AC10" s="10">
        <f>IF("n.d."='Masse-monetairePIB'!AD10,"na",'Masse-monetairePIB'!AD10)</f>
        <v>40.962552096813681</v>
      </c>
      <c r="AD10" s="10">
        <f>IF("n.d."='Masse-monetairePIB'!AE10,"na",'Masse-monetairePIB'!AE10)</f>
        <v>41.508934724850107</v>
      </c>
      <c r="AE10" s="10">
        <f>IF("n.d."='Masse-monetairePIB'!AF10,"na",'Masse-monetairePIB'!AF10)</f>
        <v>45.287183960518021</v>
      </c>
      <c r="AF10" s="10">
        <f>IF("n.d."='Masse-monetairePIB'!AG10,"na",'Masse-monetairePIB'!AG10)</f>
        <v>48.32679496879291</v>
      </c>
      <c r="AG10" s="10">
        <f>IF("n.d."='Masse-monetairePIB'!AH10,"na",'Masse-monetairePIB'!AH10)</f>
        <v>52.043689033965116</v>
      </c>
      <c r="AH10" s="10">
        <f>IF("n.d."='Masse-monetairePIB'!AI10,"na",'Masse-monetairePIB'!AI10)</f>
        <v>52.521267224511888</v>
      </c>
    </row>
    <row r="11" spans="1:34" s="4" customFormat="1" x14ac:dyDescent="0.2">
      <c r="A11" s="7" t="s">
        <v>6</v>
      </c>
      <c r="B11" s="10">
        <f>IF("n.d."='Masse-monetairePIB'!C11,"na",'Masse-monetairePIB'!C11)</f>
        <v>36.201975850713502</v>
      </c>
      <c r="C11" s="10">
        <f>IF("n.d."='Masse-monetairePIB'!D11,"na",'Masse-monetairePIB'!D11)</f>
        <v>31.969732797351618</v>
      </c>
      <c r="D11" s="10">
        <f>IF("n.d."='Masse-monetairePIB'!E11,"na",'Masse-monetairePIB'!E11)</f>
        <v>32.160090831677543</v>
      </c>
      <c r="E11" s="10">
        <f>IF("n.d."='Masse-monetairePIB'!F11,"na",'Masse-monetairePIB'!F11)</f>
        <v>30</v>
      </c>
      <c r="F11" s="10">
        <f>IF("n.d."='Masse-monetairePIB'!G11,"na",'Masse-monetairePIB'!G11)</f>
        <v>30.584455324357407</v>
      </c>
      <c r="G11" s="10">
        <f>IF("n.d."='Masse-monetairePIB'!H11,"na",'Masse-monetairePIB'!H11)</f>
        <v>24.979983987189751</v>
      </c>
      <c r="H11" s="10">
        <f>IF("n.d."='Masse-monetairePIB'!I11,"na",'Masse-monetairePIB'!I11)</f>
        <v>22.473708276177412</v>
      </c>
      <c r="I11" s="10">
        <f>IF("n.d."='Masse-monetairePIB'!J11,"na",'Masse-monetairePIB'!J11)</f>
        <v>23.605458463011729</v>
      </c>
      <c r="J11" s="10">
        <f>IF("n.d."='Masse-monetairePIB'!K11,"na",'Masse-monetairePIB'!K11)</f>
        <v>24.317250796540737</v>
      </c>
      <c r="K11" s="10">
        <f>IF("n.d."='Masse-monetairePIB'!L11,"na",'Masse-monetairePIB'!L11)</f>
        <v>26.064898002325332</v>
      </c>
      <c r="L11" s="10">
        <f>IF("n.d."='Masse-monetairePIB'!M11,"na",'Masse-monetairePIB'!M11)</f>
        <v>25.122998011095994</v>
      </c>
      <c r="M11" s="10">
        <f>IF("n.d."='Masse-monetairePIB'!N11,"na",'Masse-monetairePIB'!N11)</f>
        <v>22.792827908789707</v>
      </c>
      <c r="N11" s="10">
        <f>IF("n.d."='Masse-monetairePIB'!O11,"na",'Masse-monetairePIB'!O11)</f>
        <v>25.365568336907778</v>
      </c>
      <c r="O11" s="10">
        <f>IF("n.d."='Masse-monetairePIB'!P11,"na",'Masse-monetairePIB'!P11)</f>
        <v>30.052775605942138</v>
      </c>
      <c r="P11" s="10">
        <f>IF("n.d."='Masse-monetairePIB'!Q11,"na",'Masse-monetairePIB'!Q11)</f>
        <v>28.173569310933434</v>
      </c>
      <c r="Q11" s="10">
        <f>IF("n.d."='Masse-monetairePIB'!R11,"na",'Masse-monetairePIB'!R11)</f>
        <v>33.186794241875702</v>
      </c>
      <c r="R11" s="10">
        <f>IF("n.d."='Masse-monetairePIB'!S11,"na",'Masse-monetairePIB'!S11)</f>
        <v>37.062994722955146</v>
      </c>
      <c r="S11" s="10">
        <f>IF("n.d."='Masse-monetairePIB'!T11,"na",'Masse-monetairePIB'!T11)</f>
        <v>37.462107860415934</v>
      </c>
      <c r="T11" s="10">
        <f>IF("n.d."='Masse-monetairePIB'!U11,"na",'Masse-monetairePIB'!U11)</f>
        <v>41.292266488115168</v>
      </c>
      <c r="U11" s="10">
        <f>IF("n.d."='Masse-monetairePIB'!V11,"na",'Masse-monetairePIB'!V11)</f>
        <v>45.339572530669024</v>
      </c>
      <c r="V11" s="10">
        <f>IF("n.d."='Masse-monetairePIB'!W11,"na",'Masse-monetairePIB'!W11)</f>
        <v>46.897213133250595</v>
      </c>
      <c r="W11" s="10">
        <f>IF("n.d."='Masse-monetairePIB'!X11,"na",'Masse-monetairePIB'!X11)</f>
        <v>45.678389424289819</v>
      </c>
      <c r="X11" s="10">
        <f>IF("n.d."='Masse-monetairePIB'!Y11,"na",'Masse-monetairePIB'!Y11)</f>
        <v>48.290895953806512</v>
      </c>
      <c r="Y11" s="10">
        <f>IF("n.d."='Masse-monetairePIB'!Z11,"na",'Masse-monetairePIB'!Z11)</f>
        <v>46.820409029723862</v>
      </c>
      <c r="Z11" s="10">
        <f>IF("n.d."='Masse-monetairePIB'!AA11,"na",'Masse-monetairePIB'!AA11)</f>
        <v>51.682199877766536</v>
      </c>
      <c r="AA11" s="10">
        <f>IF("n.d."='Masse-monetairePIB'!AB11,"na",'Masse-monetairePIB'!AB11)</f>
        <v>53.994481778554416</v>
      </c>
      <c r="AB11" s="10">
        <f>IF("n.d."='Masse-monetairePIB'!AC11,"na",'Masse-monetairePIB'!AC11)</f>
        <v>42.510873558471324</v>
      </c>
      <c r="AC11" s="10">
        <f>IF("n.d."='Masse-monetairePIB'!AD11,"na",'Masse-monetairePIB'!AD11)</f>
        <v>43.69229437603925</v>
      </c>
      <c r="AD11" s="10">
        <f>IF("n.d."='Masse-monetairePIB'!AE11,"na",'Masse-monetairePIB'!AE11)</f>
        <v>44.037771623946007</v>
      </c>
      <c r="AE11" s="10">
        <f>IF("n.d."='Masse-monetairePIB'!AF11,"na",'Masse-monetairePIB'!AF11)</f>
        <v>47.265701774698002</v>
      </c>
      <c r="AF11" s="10">
        <f>IF("n.d."='Masse-monetairePIB'!AG11,"na",'Masse-monetairePIB'!AG11)</f>
        <v>48.865044961348467</v>
      </c>
      <c r="AG11" s="10">
        <f>IF("n.d."='Masse-monetairePIB'!AH11,"na",'Masse-monetairePIB'!AH11)</f>
        <v>51.175179274436843</v>
      </c>
      <c r="AH11" s="10">
        <f>IF("n.d."='Masse-monetairePIB'!AI11,"na",'Masse-monetairePIB'!AI11)</f>
        <v>50.006915752665208</v>
      </c>
    </row>
    <row r="12" spans="1:34" x14ac:dyDescent="0.2">
      <c r="A12" s="17"/>
    </row>
    <row r="13" spans="1:34" x14ac:dyDescent="0.2">
      <c r="A13" s="18" t="s">
        <v>16</v>
      </c>
    </row>
    <row r="14" spans="1:34" x14ac:dyDescent="0.2">
      <c r="A14" s="17"/>
    </row>
    <row r="15" spans="1:34" x14ac:dyDescent="0.2">
      <c r="A15" s="19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1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Masse-monetairePIB</vt:lpstr>
      <vt:lpstr>Broad-Money-gdp</vt:lpstr>
      <vt:lpstr>'Broad-Money-gdp'!Zone_d_impression</vt:lpstr>
      <vt:lpstr>'Masse-monetairePIB'!Zone_d_impression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2006-12-12T15:03:01Z</cp:lastPrinted>
  <dcterms:created xsi:type="dcterms:W3CDTF">2005-12-08T14:25:34Z</dcterms:created>
  <dcterms:modified xsi:type="dcterms:W3CDTF">2024-12-04T14:40:30Z</dcterms:modified>
</cp:coreProperties>
</file>