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bdf\partages\UA1466_DATA\9. BASE DE DONNEES\1.TABLEAUX_DE_BORD\Site DGEI\Séries 2023\UEMOA\Pays UEMOA\"/>
    </mc:Choice>
  </mc:AlternateContent>
  <bookViews>
    <workbookView xWindow="1680" yWindow="1875" windowWidth="47460" windowHeight="9450"/>
  </bookViews>
  <sheets>
    <sheet name="Mali_fr" sheetId="1" r:id="rId1"/>
    <sheet name="Mali" sheetId="2" r:id="rId2"/>
  </sheets>
  <definedNames>
    <definedName name="_xlnm.Print_Area" localSheetId="1">Mali!$A$1:$T$18</definedName>
    <definedName name="_xlnm.Print_Area" localSheetId="0">Mali_fr!$B$1:$U$18</definedName>
  </definedNames>
  <calcPr calcId="162913"/>
</workbook>
</file>

<file path=xl/calcChain.xml><?xml version="1.0" encoding="utf-8"?>
<calcChain xmlns="http://schemas.openxmlformats.org/spreadsheetml/2006/main">
  <c r="AH4" i="2" l="1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E4" i="2" l="1"/>
  <c r="AF4" i="2"/>
  <c r="AG4" i="2"/>
  <c r="AE5" i="2"/>
  <c r="AF5" i="2"/>
  <c r="AG5" i="2"/>
  <c r="AE6" i="2"/>
  <c r="AF6" i="2"/>
  <c r="AG6" i="2"/>
  <c r="AE7" i="2"/>
  <c r="AF7" i="2"/>
  <c r="AG7" i="2"/>
  <c r="AE8" i="2"/>
  <c r="AF8" i="2"/>
  <c r="AG8" i="2"/>
  <c r="AE9" i="2"/>
  <c r="AF9" i="2"/>
  <c r="AG9" i="2"/>
  <c r="AE10" i="2"/>
  <c r="AF10" i="2"/>
  <c r="AG10" i="2"/>
  <c r="AE11" i="2"/>
  <c r="AF11" i="2"/>
  <c r="AG11" i="2"/>
  <c r="AE12" i="2"/>
  <c r="AF12" i="2"/>
  <c r="AG12" i="2"/>
  <c r="AE13" i="2"/>
  <c r="AF13" i="2"/>
  <c r="AG13" i="2"/>
  <c r="AE14" i="2"/>
  <c r="AF14" i="2"/>
  <c r="AG14" i="2"/>
  <c r="AE15" i="2"/>
  <c r="AF15" i="2"/>
  <c r="AG15" i="2"/>
  <c r="AE16" i="2"/>
  <c r="AF16" i="2"/>
  <c r="AG16" i="2"/>
  <c r="AE17" i="2"/>
  <c r="AF17" i="2"/>
  <c r="AG17" i="2"/>
  <c r="AE18" i="2"/>
  <c r="AF18" i="2"/>
  <c r="AG18" i="2"/>
  <c r="AC4" i="2" l="1"/>
  <c r="AD4" i="2"/>
  <c r="AC5" i="2"/>
  <c r="AD5" i="2"/>
  <c r="AC6" i="2"/>
  <c r="AD6" i="2"/>
  <c r="AC7" i="2"/>
  <c r="AD7" i="2"/>
  <c r="AC8" i="2"/>
  <c r="AD8" i="2"/>
  <c r="AC9" i="2"/>
  <c r="AD9" i="2"/>
  <c r="AC10" i="2"/>
  <c r="AD10" i="2"/>
  <c r="AC11" i="2"/>
  <c r="AD11" i="2"/>
  <c r="AC12" i="2"/>
  <c r="AD12" i="2"/>
  <c r="AC13" i="2"/>
  <c r="AD13" i="2"/>
  <c r="AC14" i="2"/>
  <c r="AD14" i="2"/>
  <c r="AC15" i="2"/>
  <c r="AD15" i="2"/>
  <c r="AC16" i="2"/>
  <c r="AD16" i="2"/>
  <c r="AC17" i="2"/>
  <c r="AD17" i="2"/>
  <c r="AC18" i="2"/>
  <c r="AD18" i="2"/>
  <c r="AB4" i="2" l="1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A4" i="2" l="1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Z4" i="2" l="1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Y4" i="2" l="1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X4" i="2" l="1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W4" i="2" l="1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 l="1"/>
  <c r="V4" i="2" l="1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4" i="2"/>
  <c r="B3" i="2"/>
</calcChain>
</file>

<file path=xl/sharedStrings.xml><?xml version="1.0" encoding="utf-8"?>
<sst xmlns="http://schemas.openxmlformats.org/spreadsheetml/2006/main" count="34" uniqueCount="33">
  <si>
    <t>Mali</t>
  </si>
  <si>
    <t>PIB Nominal (Mds FCFA)</t>
  </si>
  <si>
    <t>Balance Commerciale (Mds FCFA)</t>
  </si>
  <si>
    <t>Solde du compte courant extérieur (Mds FCFA)</t>
  </si>
  <si>
    <t>Taux d’investissement (% du PIB)</t>
  </si>
  <si>
    <t>Avoirs extérieurs nets (Mds FCFA)</t>
  </si>
  <si>
    <t>Créances nettes sur les Etats (Mds FCFA)</t>
  </si>
  <si>
    <t>Masse monétaire (Mds FCFA)</t>
  </si>
  <si>
    <t>Masse monétaire (% du PIB)</t>
  </si>
  <si>
    <t>Solde budgétaire base engagements dons compris (Mds FCFA)</t>
  </si>
  <si>
    <t>Solde budgétaire base engagements dons compris (% du PIB)</t>
  </si>
  <si>
    <t>Exportations de biens (Mds FCFA)</t>
  </si>
  <si>
    <t>Importations de biens (Mds FCFA)</t>
  </si>
  <si>
    <t>Taux de croissance réel (en %)</t>
  </si>
  <si>
    <t>Crédits à l’économie (Mds FCFA)</t>
  </si>
  <si>
    <t>Variations de l'indice des prix à la consommation (moyenne annuelle)</t>
  </si>
  <si>
    <t>Nominal GDP (billions of CFA Francs)</t>
  </si>
  <si>
    <t>Real GDP Growth (in %)</t>
  </si>
  <si>
    <t>CPI variation (annual average in %)</t>
  </si>
  <si>
    <t>Exports of goods (billions of CFA Francs)</t>
  </si>
  <si>
    <t>Imports of goods (billions of CFA Francs)</t>
  </si>
  <si>
    <t>Trade balance (billions of CFA Francs)</t>
  </si>
  <si>
    <t>Current Account Balance (billions of CFA Francs)</t>
  </si>
  <si>
    <t>Overall Fiscal Balance, commitment basis, including grants (billions of CFA Francs)</t>
  </si>
  <si>
    <t>Overall Fiscal Balance, commitment basis, including grants (% of GDP)</t>
  </si>
  <si>
    <t>Investment rate (% of GDP)</t>
  </si>
  <si>
    <t>Net Foreign Assets (billions of CFA Francs)</t>
  </si>
  <si>
    <t>Credit to the private sector (billions of CFA Francs)</t>
  </si>
  <si>
    <t>Net Claims on Central Government (billions of CFA Francs)</t>
  </si>
  <si>
    <t>Broad money (billions of CFA Francs)</t>
  </si>
  <si>
    <t>Broad money (% of GDP)</t>
  </si>
  <si>
    <t>Source : BCEAO</t>
  </si>
  <si>
    <t>Source: Central Bank of West African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</si>
</sst>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\ ##0.0"/>
    <numFmt numFmtId="165" formatCode="0.0%"/>
    <numFmt numFmtId="166" formatCode="#,##0.0"/>
    <numFmt numFmtId="167" formatCode="0.0"/>
    <numFmt numFmtId="168" formatCode="General\ "/>
  </numFmts>
  <fonts count="13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BERNHARD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168" fontId="12" fillId="0" borderId="0"/>
  </cellStyleXfs>
  <cellXfs count="5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/>
    <xf numFmtId="0" fontId="7" fillId="0" borderId="0" xfId="0" applyFont="1" applyAlignment="1">
      <alignment horizontal="left" vertical="center" wrapText="1"/>
    </xf>
    <xf numFmtId="1" fontId="4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left" vertical="center" wrapText="1"/>
    </xf>
    <xf numFmtId="166" fontId="7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Alignment="1" applyProtection="1">
      <alignment horizontal="right" vertical="center" wrapText="1"/>
    </xf>
    <xf numFmtId="0" fontId="7" fillId="0" borderId="0" xfId="0" applyFont="1" applyAlignment="1">
      <alignment horizontal="right" wrapText="1"/>
    </xf>
    <xf numFmtId="167" fontId="7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167" fontId="7" fillId="0" borderId="0" xfId="0" applyNumberFormat="1" applyFont="1" applyFill="1" applyBorder="1" applyAlignment="1">
      <alignment horizontal="right" vertical="center"/>
    </xf>
    <xf numFmtId="167" fontId="7" fillId="0" borderId="0" xfId="0" applyNumberFormat="1" applyFont="1" applyFill="1" applyAlignment="1" applyProtection="1">
      <alignment horizontal="right" vertical="center" wrapText="1"/>
    </xf>
    <xf numFmtId="0" fontId="7" fillId="0" borderId="0" xfId="0" applyFont="1" applyAlignment="1">
      <alignment horizontal="right"/>
    </xf>
    <xf numFmtId="167" fontId="7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165" fontId="8" fillId="0" borderId="0" xfId="1" applyNumberFormat="1" applyFont="1" applyFill="1" applyAlignment="1">
      <alignment horizontal="left" vertical="center" wrapText="1"/>
    </xf>
    <xf numFmtId="165" fontId="8" fillId="0" borderId="0" xfId="1" applyNumberFormat="1" applyFont="1" applyAlignment="1">
      <alignment horizontal="center"/>
    </xf>
    <xf numFmtId="165" fontId="8" fillId="0" borderId="0" xfId="1" applyNumberFormat="1" applyFont="1"/>
    <xf numFmtId="0" fontId="5" fillId="0" borderId="0" xfId="0" applyFont="1" applyAlignment="1">
      <alignment horizontal="center"/>
    </xf>
    <xf numFmtId="166" fontId="7" fillId="0" borderId="0" xfId="0" applyNumberFormat="1" applyFont="1" applyAlignment="1">
      <alignment horizontal="right"/>
    </xf>
    <xf numFmtId="165" fontId="8" fillId="0" borderId="0" xfId="1" applyNumberFormat="1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166" fontId="7" fillId="0" borderId="0" xfId="0" applyNumberFormat="1" applyFont="1" applyFill="1" applyAlignment="1" applyProtection="1">
      <alignment horizontal="right" vertical="center"/>
    </xf>
    <xf numFmtId="166" fontId="7" fillId="0" borderId="0" xfId="1" applyNumberFormat="1" applyFont="1" applyFill="1" applyBorder="1" applyAlignment="1">
      <alignment horizontal="right" vertical="center"/>
    </xf>
    <xf numFmtId="166" fontId="7" fillId="0" borderId="0" xfId="1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166" fontId="2" fillId="0" borderId="0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66" fontId="7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165" fontId="10" fillId="0" borderId="0" xfId="1" applyNumberFormat="1" applyFont="1" applyAlignment="1">
      <alignment horizontal="left"/>
    </xf>
    <xf numFmtId="167" fontId="9" fillId="0" borderId="0" xfId="0" applyNumberFormat="1" applyFont="1" applyAlignment="1">
      <alignment horizontal="center"/>
    </xf>
    <xf numFmtId="166" fontId="2" fillId="0" borderId="0" xfId="3" applyNumberFormat="1"/>
    <xf numFmtId="167" fontId="8" fillId="0" borderId="0" xfId="0" applyNumberFormat="1" applyFont="1" applyAlignment="1">
      <alignment horizontal="right"/>
    </xf>
  </cellXfs>
  <cellStyles count="6">
    <cellStyle name="Excel Built-in Normal" xfId="3"/>
    <cellStyle name="Excel Built-in Normal 1" xfId="5"/>
    <cellStyle name="Normal" xfId="0" builtinId="0"/>
    <cellStyle name="Normal 2" xfId="2"/>
    <cellStyle name="Normal 3" xfId="4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L38"/>
  <sheetViews>
    <sheetView tabSelected="1" zoomScaleNormal="100" workbookViewId="0">
      <selection activeCell="AG22" sqref="AG22"/>
    </sheetView>
  </sheetViews>
  <sheetFormatPr baseColWidth="10" defaultColWidth="11.42578125" defaultRowHeight="12.75"/>
  <cols>
    <col min="1" max="1" width="13.7109375" style="43" customWidth="1"/>
    <col min="2" max="2" width="60.7109375" style="35" customWidth="1"/>
    <col min="3" max="14" width="8.7109375" style="32" customWidth="1"/>
    <col min="15" max="20" width="8.7109375" style="34" customWidth="1"/>
    <col min="21" max="26" width="8.140625" style="34" customWidth="1"/>
    <col min="27" max="16384" width="11.42578125" style="34"/>
  </cols>
  <sheetData>
    <row r="1" spans="1:38" s="10" customFormat="1" ht="33" customHeight="1">
      <c r="A1" s="43"/>
      <c r="B1" s="8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3" spans="1:38" s="1" customFormat="1" ht="18" customHeight="1">
      <c r="A3" s="44"/>
      <c r="C3" s="2">
        <v>1991</v>
      </c>
      <c r="D3" s="2">
        <v>1992</v>
      </c>
      <c r="E3" s="2">
        <v>1993</v>
      </c>
      <c r="F3" s="2">
        <v>1994</v>
      </c>
      <c r="G3" s="2">
        <v>1995</v>
      </c>
      <c r="H3" s="2">
        <v>1996</v>
      </c>
      <c r="I3" s="2">
        <v>1997</v>
      </c>
      <c r="J3" s="2">
        <v>1998</v>
      </c>
      <c r="K3" s="2">
        <v>1999</v>
      </c>
      <c r="L3" s="3">
        <v>2000</v>
      </c>
      <c r="M3" s="3">
        <v>2001</v>
      </c>
      <c r="N3" s="3">
        <v>2002</v>
      </c>
      <c r="O3" s="3">
        <v>2003</v>
      </c>
      <c r="P3" s="3">
        <v>2004</v>
      </c>
      <c r="Q3" s="2">
        <v>2005</v>
      </c>
      <c r="R3" s="7">
        <v>2006</v>
      </c>
      <c r="S3" s="2">
        <v>2007</v>
      </c>
      <c r="T3" s="2">
        <v>2008</v>
      </c>
      <c r="U3" s="2">
        <v>2009</v>
      </c>
      <c r="V3" s="2">
        <v>2010</v>
      </c>
      <c r="W3" s="2">
        <v>2011</v>
      </c>
      <c r="X3" s="2">
        <v>2012</v>
      </c>
      <c r="Y3" s="2">
        <v>2013</v>
      </c>
      <c r="Z3" s="2">
        <v>2014</v>
      </c>
      <c r="AA3" s="2">
        <v>2015</v>
      </c>
      <c r="AB3" s="2">
        <v>2016</v>
      </c>
      <c r="AC3" s="2">
        <v>2017</v>
      </c>
      <c r="AD3" s="2">
        <v>2018</v>
      </c>
      <c r="AE3" s="2">
        <v>2019</v>
      </c>
      <c r="AF3" s="1">
        <v>2020</v>
      </c>
      <c r="AG3" s="1">
        <v>2021</v>
      </c>
      <c r="AH3" s="1">
        <v>2022</v>
      </c>
      <c r="AI3" s="1">
        <v>2023</v>
      </c>
    </row>
    <row r="4" spans="1:38" s="17" customFormat="1">
      <c r="A4" s="45"/>
      <c r="B4" s="11" t="s">
        <v>1</v>
      </c>
      <c r="C4" s="12">
        <v>685.3</v>
      </c>
      <c r="D4" s="12">
        <v>713.3</v>
      </c>
      <c r="E4" s="12">
        <v>707.4</v>
      </c>
      <c r="F4" s="12">
        <v>1028.7</v>
      </c>
      <c r="G4" s="12">
        <v>1231</v>
      </c>
      <c r="H4" s="12">
        <v>1318.3</v>
      </c>
      <c r="I4" s="12">
        <v>1422.9</v>
      </c>
      <c r="J4" s="12">
        <v>1593.6</v>
      </c>
      <c r="K4" s="12">
        <v>1802.7</v>
      </c>
      <c r="L4" s="13">
        <v>1890.6</v>
      </c>
      <c r="M4" s="13">
        <v>2212</v>
      </c>
      <c r="N4" s="13">
        <v>2222.6</v>
      </c>
      <c r="O4" s="13">
        <v>2453.6</v>
      </c>
      <c r="P4" s="13">
        <v>2632.1</v>
      </c>
      <c r="Q4" s="14">
        <v>2893.9</v>
      </c>
      <c r="R4" s="15">
        <v>3201.5</v>
      </c>
      <c r="S4" s="42">
        <v>3424.5</v>
      </c>
      <c r="T4" s="42">
        <v>3912.8</v>
      </c>
      <c r="U4" s="42">
        <v>4232.8999999999996</v>
      </c>
      <c r="V4" s="42">
        <v>4655.7</v>
      </c>
      <c r="W4" s="42">
        <v>5024.2</v>
      </c>
      <c r="X4" s="42">
        <v>5279.3</v>
      </c>
      <c r="Y4" s="42">
        <v>6543.9</v>
      </c>
      <c r="Z4" s="42">
        <v>7092.7928303086992</v>
      </c>
      <c r="AA4" s="42">
        <v>7747.6903320090105</v>
      </c>
      <c r="AB4" s="42">
        <v>8311.9153599999972</v>
      </c>
      <c r="AC4" s="42">
        <v>8922.2050000000017</v>
      </c>
      <c r="AD4" s="42">
        <v>9481.9529378237639</v>
      </c>
      <c r="AE4" s="42">
        <v>10124.68939782324</v>
      </c>
      <c r="AF4" s="42">
        <v>9999.603690214597</v>
      </c>
      <c r="AG4" s="42">
        <v>10359.709552441404</v>
      </c>
      <c r="AH4" s="42">
        <v>11079.777023191469</v>
      </c>
      <c r="AI4" s="42">
        <v>12259.922034417352</v>
      </c>
      <c r="AJ4" s="16"/>
      <c r="AK4" s="16"/>
      <c r="AL4" s="16"/>
    </row>
    <row r="5" spans="1:38" s="10" customFormat="1">
      <c r="A5" s="45"/>
      <c r="B5" s="11" t="s">
        <v>13</v>
      </c>
      <c r="C5" s="18">
        <v>-0.2</v>
      </c>
      <c r="D5" s="18">
        <v>8.4</v>
      </c>
      <c r="E5" s="18">
        <v>-4.5</v>
      </c>
      <c r="F5" s="18">
        <v>2.2999999999999998</v>
      </c>
      <c r="G5" s="18">
        <v>6.6</v>
      </c>
      <c r="H5" s="18">
        <v>4.3</v>
      </c>
      <c r="I5" s="18">
        <v>6.7</v>
      </c>
      <c r="J5" s="18">
        <v>5</v>
      </c>
      <c r="K5" s="18">
        <v>5.7</v>
      </c>
      <c r="L5" s="19">
        <v>-3.3</v>
      </c>
      <c r="M5" s="19">
        <v>11.9</v>
      </c>
      <c r="N5" s="19">
        <v>4.3</v>
      </c>
      <c r="O5" s="19">
        <v>7.6</v>
      </c>
      <c r="P5" s="19">
        <v>2.2999999999999998</v>
      </c>
      <c r="Q5" s="20">
        <v>6.1</v>
      </c>
      <c r="R5" s="21">
        <v>5.3</v>
      </c>
      <c r="S5" s="42">
        <v>4.3</v>
      </c>
      <c r="T5" s="42">
        <v>5</v>
      </c>
      <c r="U5" s="42">
        <v>4.5</v>
      </c>
      <c r="V5" s="42">
        <v>5.8</v>
      </c>
      <c r="W5" s="42">
        <v>2.7</v>
      </c>
      <c r="X5" s="42">
        <v>0</v>
      </c>
      <c r="Y5" s="42">
        <v>2.2999999999999998</v>
      </c>
      <c r="Z5" s="42">
        <v>7.1</v>
      </c>
      <c r="AA5" s="42">
        <v>6.2</v>
      </c>
      <c r="AB5" s="42">
        <v>5.8522992014392194</v>
      </c>
      <c r="AC5" s="42">
        <v>5.3054560832252102</v>
      </c>
      <c r="AD5" s="42">
        <v>4.7464843275848194</v>
      </c>
      <c r="AE5" s="42">
        <v>4.7561608068335</v>
      </c>
      <c r="AF5" s="42">
        <v>-1.2354504465363201</v>
      </c>
      <c r="AG5" s="42">
        <v>3.1419147766313502</v>
      </c>
      <c r="AH5" s="42">
        <v>3.5</v>
      </c>
      <c r="AI5" s="42">
        <v>4.7</v>
      </c>
      <c r="AJ5" s="23"/>
      <c r="AK5" s="23"/>
      <c r="AL5" s="23"/>
    </row>
    <row r="6" spans="1:38" s="10" customFormat="1">
      <c r="A6" s="45"/>
      <c r="B6" s="6" t="s">
        <v>15</v>
      </c>
      <c r="C6" s="12">
        <v>-5</v>
      </c>
      <c r="D6" s="12">
        <v>-5.6</v>
      </c>
      <c r="E6" s="12">
        <v>-0.2</v>
      </c>
      <c r="F6" s="12">
        <v>23.9</v>
      </c>
      <c r="G6" s="12">
        <v>12.7</v>
      </c>
      <c r="H6" s="12">
        <v>6.5</v>
      </c>
      <c r="I6" s="12">
        <v>-0.7</v>
      </c>
      <c r="J6" s="12">
        <v>4</v>
      </c>
      <c r="K6" s="12">
        <v>-1.2</v>
      </c>
      <c r="L6" s="13">
        <v>-0.7</v>
      </c>
      <c r="M6" s="13">
        <v>5.2</v>
      </c>
      <c r="N6" s="13">
        <v>5</v>
      </c>
      <c r="O6" s="13">
        <v>-1.3</v>
      </c>
      <c r="P6" s="13">
        <v>-3.1</v>
      </c>
      <c r="Q6" s="24">
        <v>6.4</v>
      </c>
      <c r="R6" s="24">
        <v>1.5</v>
      </c>
      <c r="S6" s="42">
        <v>1.4</v>
      </c>
      <c r="T6" s="42">
        <v>9.1999999999999993</v>
      </c>
      <c r="U6" s="42">
        <v>2.4</v>
      </c>
      <c r="V6" s="42">
        <v>1.2</v>
      </c>
      <c r="W6" s="42">
        <v>3</v>
      </c>
      <c r="X6" s="42">
        <v>5.3</v>
      </c>
      <c r="Y6" s="42">
        <v>-0.6</v>
      </c>
      <c r="Z6" s="42">
        <v>0.9</v>
      </c>
      <c r="AA6" s="42">
        <v>1.43273469629281</v>
      </c>
      <c r="AB6" s="42">
        <v>-1.7953373732070399</v>
      </c>
      <c r="AC6" s="42">
        <v>2.3867327007234</v>
      </c>
      <c r="AD6" s="42">
        <v>1.9100000000000001</v>
      </c>
      <c r="AE6" s="42">
        <v>-3</v>
      </c>
      <c r="AF6" s="42">
        <v>0.48144762142068298</v>
      </c>
      <c r="AG6" s="42">
        <v>3.9</v>
      </c>
      <c r="AH6" s="42">
        <v>9.6999999999999993</v>
      </c>
      <c r="AI6" s="42">
        <v>2.1</v>
      </c>
      <c r="AJ6" s="23"/>
      <c r="AK6" s="23"/>
      <c r="AL6" s="23"/>
    </row>
    <row r="7" spans="1:38" s="17" customFormat="1">
      <c r="A7" s="45"/>
      <c r="B7" s="11" t="s">
        <v>11</v>
      </c>
      <c r="C7" s="12">
        <v>100</v>
      </c>
      <c r="D7" s="12">
        <v>96.4</v>
      </c>
      <c r="E7" s="12">
        <v>105.3</v>
      </c>
      <c r="F7" s="12">
        <v>185.9</v>
      </c>
      <c r="G7" s="12">
        <v>220.5</v>
      </c>
      <c r="H7" s="12">
        <v>221.4</v>
      </c>
      <c r="I7" s="12">
        <v>327.7</v>
      </c>
      <c r="J7" s="12">
        <v>328.1</v>
      </c>
      <c r="K7" s="12">
        <v>351.6</v>
      </c>
      <c r="L7" s="13">
        <v>388.1</v>
      </c>
      <c r="M7" s="13">
        <v>531.6</v>
      </c>
      <c r="N7" s="13">
        <v>609.9</v>
      </c>
      <c r="O7" s="13">
        <v>539.29999999999995</v>
      </c>
      <c r="P7" s="13">
        <v>515.79999999999995</v>
      </c>
      <c r="Q7" s="14">
        <v>580.70000000000005</v>
      </c>
      <c r="R7" s="15">
        <v>810.7</v>
      </c>
      <c r="S7" s="42">
        <v>745.9</v>
      </c>
      <c r="T7" s="42">
        <v>939.1</v>
      </c>
      <c r="U7" s="42">
        <v>837.5</v>
      </c>
      <c r="V7" s="42">
        <v>1016.6</v>
      </c>
      <c r="W7" s="42">
        <v>1127.7</v>
      </c>
      <c r="X7" s="42">
        <v>1474.2</v>
      </c>
      <c r="Y7" s="42">
        <v>1419.5</v>
      </c>
      <c r="Z7" s="42">
        <v>1374.1742201087</v>
      </c>
      <c r="AA7" s="42">
        <v>1606.7944816741499</v>
      </c>
      <c r="AB7" s="42">
        <v>1675.8696500000001</v>
      </c>
      <c r="AC7" s="42">
        <v>1685.895</v>
      </c>
      <c r="AD7" s="42">
        <v>1991.432</v>
      </c>
      <c r="AE7" s="42">
        <v>2153.4</v>
      </c>
      <c r="AF7" s="42">
        <v>2759.384</v>
      </c>
      <c r="AG7" s="42">
        <v>2693.837</v>
      </c>
      <c r="AH7" s="42">
        <v>3353.6</v>
      </c>
      <c r="AI7" s="42">
        <v>3443.8213475192188</v>
      </c>
      <c r="AJ7" s="16"/>
      <c r="AK7" s="16"/>
      <c r="AL7" s="16"/>
    </row>
    <row r="8" spans="1:38" s="17" customFormat="1">
      <c r="A8" s="45"/>
      <c r="B8" s="11" t="s">
        <v>12</v>
      </c>
      <c r="C8" s="12">
        <v>180.2</v>
      </c>
      <c r="D8" s="12">
        <v>139.4</v>
      </c>
      <c r="E8" s="12">
        <v>139.4</v>
      </c>
      <c r="F8" s="12">
        <v>249.4</v>
      </c>
      <c r="G8" s="12">
        <v>277.89999999999998</v>
      </c>
      <c r="H8" s="12">
        <v>282.10000000000002</v>
      </c>
      <c r="I8" s="12">
        <v>318.5</v>
      </c>
      <c r="J8" s="12">
        <v>329.3</v>
      </c>
      <c r="K8" s="12">
        <v>372.8</v>
      </c>
      <c r="L8" s="36">
        <v>421.5</v>
      </c>
      <c r="M8" s="36">
        <v>538.6</v>
      </c>
      <c r="N8" s="36">
        <v>496.5</v>
      </c>
      <c r="O8" s="36">
        <v>574.4</v>
      </c>
      <c r="P8" s="36">
        <v>577.4</v>
      </c>
      <c r="Q8" s="29">
        <v>656.9</v>
      </c>
      <c r="R8" s="29">
        <v>771.5</v>
      </c>
      <c r="S8" s="42">
        <v>884.7</v>
      </c>
      <c r="T8" s="42">
        <v>1223.8</v>
      </c>
      <c r="U8" s="42">
        <v>937.9</v>
      </c>
      <c r="V8" s="42">
        <v>1345.8</v>
      </c>
      <c r="W8" s="42">
        <v>1284.7</v>
      </c>
      <c r="X8" s="42">
        <v>1475.2</v>
      </c>
      <c r="Y8" s="42">
        <v>1542.3</v>
      </c>
      <c r="Z8" s="42">
        <v>1625.5</v>
      </c>
      <c r="AA8" s="42">
        <v>1888.1</v>
      </c>
      <c r="AB8" s="42">
        <v>2018</v>
      </c>
      <c r="AC8" s="42">
        <v>2095.453</v>
      </c>
      <c r="AD8" s="42">
        <v>2204.0329999999999</v>
      </c>
      <c r="AE8" s="42">
        <v>2527</v>
      </c>
      <c r="AF8" s="42">
        <v>2469.2779999999998</v>
      </c>
      <c r="AG8" s="42">
        <v>2863.0770000000002</v>
      </c>
      <c r="AH8" s="42">
        <v>3652.3</v>
      </c>
      <c r="AI8" s="42">
        <v>3228.0294051955084</v>
      </c>
      <c r="AJ8" s="16"/>
      <c r="AK8" s="16"/>
      <c r="AL8" s="16"/>
    </row>
    <row r="9" spans="1:38" s="10" customFormat="1">
      <c r="A9" s="45"/>
      <c r="B9" s="11" t="s">
        <v>2</v>
      </c>
      <c r="C9" s="12">
        <v>-80.2</v>
      </c>
      <c r="D9" s="12">
        <v>-43</v>
      </c>
      <c r="E9" s="12">
        <v>-34.1</v>
      </c>
      <c r="F9" s="12">
        <v>-63.5</v>
      </c>
      <c r="G9" s="12">
        <v>-57.4</v>
      </c>
      <c r="H9" s="12">
        <v>-60.7</v>
      </c>
      <c r="I9" s="12">
        <v>9.1999999999999993</v>
      </c>
      <c r="J9" s="12">
        <v>-1.2</v>
      </c>
      <c r="K9" s="12">
        <v>-21.2</v>
      </c>
      <c r="L9" s="12">
        <v>-33.4</v>
      </c>
      <c r="M9" s="12">
        <v>-7</v>
      </c>
      <c r="N9" s="12">
        <v>113.4</v>
      </c>
      <c r="O9" s="12">
        <v>-35.1</v>
      </c>
      <c r="P9" s="12">
        <v>-61.5</v>
      </c>
      <c r="Q9" s="12">
        <v>-76.2</v>
      </c>
      <c r="R9" s="12">
        <v>39.200000000000003</v>
      </c>
      <c r="S9" s="42">
        <v>-138.9</v>
      </c>
      <c r="T9" s="42">
        <v>-284.7</v>
      </c>
      <c r="U9" s="42">
        <v>-100.4</v>
      </c>
      <c r="V9" s="42">
        <v>-329.2</v>
      </c>
      <c r="W9" s="42">
        <v>-157.1</v>
      </c>
      <c r="X9" s="42">
        <v>26.3</v>
      </c>
      <c r="Y9" s="42">
        <v>-122.74052112462</v>
      </c>
      <c r="Z9" s="42">
        <v>-251.2945296913</v>
      </c>
      <c r="AA9" s="42">
        <v>-281.297992013</v>
      </c>
      <c r="AB9" s="42">
        <v>-342.08719000000002</v>
      </c>
      <c r="AC9" s="42">
        <v>-409.55799999999999</v>
      </c>
      <c r="AD9" s="42">
        <v>-212.601</v>
      </c>
      <c r="AE9" s="42">
        <v>-373.6</v>
      </c>
      <c r="AF9" s="42">
        <v>290.10599999999999</v>
      </c>
      <c r="AG9" s="42">
        <v>-169.24</v>
      </c>
      <c r="AH9" s="42">
        <v>-298.7</v>
      </c>
      <c r="AI9" s="42">
        <v>215.79194232371037</v>
      </c>
      <c r="AJ9" s="23"/>
      <c r="AK9" s="23"/>
      <c r="AL9" s="23"/>
    </row>
    <row r="10" spans="1:38" s="10" customFormat="1">
      <c r="A10" s="45"/>
      <c r="B10" s="11" t="s">
        <v>3</v>
      </c>
      <c r="C10" s="12">
        <v>-11.5</v>
      </c>
      <c r="D10" s="12">
        <v>-25.6</v>
      </c>
      <c r="E10" s="12">
        <v>-21.7</v>
      </c>
      <c r="F10" s="12">
        <v>-35.299999999999997</v>
      </c>
      <c r="G10" s="12">
        <v>-78.7</v>
      </c>
      <c r="H10" s="12">
        <v>-133.4</v>
      </c>
      <c r="I10" s="12">
        <v>-104.2</v>
      </c>
      <c r="J10" s="12">
        <v>-122.8</v>
      </c>
      <c r="K10" s="12">
        <v>-155.69999999999999</v>
      </c>
      <c r="L10" s="36">
        <v>-181.2</v>
      </c>
      <c r="M10" s="36">
        <v>-227.3</v>
      </c>
      <c r="N10" s="36">
        <v>-103.8</v>
      </c>
      <c r="O10" s="36">
        <v>-160.80000000000001</v>
      </c>
      <c r="P10" s="36">
        <v>-216</v>
      </c>
      <c r="Q10" s="29">
        <v>-230.9</v>
      </c>
      <c r="R10" s="29">
        <v>-114.3</v>
      </c>
      <c r="S10" s="42">
        <v>-278.5</v>
      </c>
      <c r="T10" s="42">
        <v>-476.2</v>
      </c>
      <c r="U10" s="42">
        <v>-309.2</v>
      </c>
      <c r="V10" s="42">
        <v>-589.4</v>
      </c>
      <c r="W10" s="42">
        <v>-309.7</v>
      </c>
      <c r="X10" s="42">
        <v>-168</v>
      </c>
      <c r="Y10" s="42">
        <v>-185.10918492803</v>
      </c>
      <c r="Z10" s="42">
        <v>-334.13594093565393</v>
      </c>
      <c r="AA10" s="42">
        <v>-412.49072799098985</v>
      </c>
      <c r="AB10" s="42">
        <v>-601.99090999999999</v>
      </c>
      <c r="AC10" s="42">
        <v>-704.28999999999985</v>
      </c>
      <c r="AD10" s="42">
        <v>-459.9069826880999</v>
      </c>
      <c r="AE10" s="42">
        <v>-755.2</v>
      </c>
      <c r="AF10" s="42">
        <v>-218.53899999999999</v>
      </c>
      <c r="AG10" s="42">
        <v>-814.34</v>
      </c>
      <c r="AH10" s="42">
        <v>-920.3</v>
      </c>
      <c r="AI10" s="42">
        <v>-377.36772956494883</v>
      </c>
      <c r="AJ10" s="23"/>
      <c r="AK10" s="23"/>
      <c r="AL10" s="23"/>
    </row>
    <row r="11" spans="1:38" s="10" customFormat="1">
      <c r="A11" s="45"/>
      <c r="B11" s="11" t="s">
        <v>9</v>
      </c>
      <c r="C11" s="12">
        <v>-26.5</v>
      </c>
      <c r="D11" s="12">
        <v>-31.7</v>
      </c>
      <c r="E11" s="12">
        <v>-30.6</v>
      </c>
      <c r="F11" s="12">
        <v>-43.4</v>
      </c>
      <c r="G11" s="12">
        <v>-39.9</v>
      </c>
      <c r="H11" s="12">
        <v>-11.6</v>
      </c>
      <c r="I11" s="12">
        <v>-29.8</v>
      </c>
      <c r="J11" s="12">
        <v>-38.700000000000003</v>
      </c>
      <c r="K11" s="12">
        <v>-61.6</v>
      </c>
      <c r="L11" s="36">
        <v>-69</v>
      </c>
      <c r="M11" s="36">
        <v>-112.1</v>
      </c>
      <c r="N11" s="36">
        <v>-83.9</v>
      </c>
      <c r="O11" s="36">
        <v>-17.3</v>
      </c>
      <c r="P11" s="36">
        <v>-76.2</v>
      </c>
      <c r="Q11" s="29">
        <v>-93.5</v>
      </c>
      <c r="R11" s="39">
        <v>1002.4</v>
      </c>
      <c r="S11" s="42">
        <v>-108.8</v>
      </c>
      <c r="T11" s="42">
        <v>-86.7</v>
      </c>
      <c r="U11" s="42">
        <v>-178.9</v>
      </c>
      <c r="V11" s="42">
        <v>-124.3</v>
      </c>
      <c r="W11" s="42">
        <v>-186.6</v>
      </c>
      <c r="X11" s="42">
        <v>-69.599999999999994</v>
      </c>
      <c r="Y11" s="42">
        <v>-155.19999999999999</v>
      </c>
      <c r="Z11" s="42">
        <v>-204.7</v>
      </c>
      <c r="AA11" s="42">
        <v>-183.69999999999982</v>
      </c>
      <c r="AB11" s="42">
        <v>-327.92884599999979</v>
      </c>
      <c r="AC11" s="42">
        <v>-255.30000000000018</v>
      </c>
      <c r="AD11" s="42">
        <v>-449.63126099999977</v>
      </c>
      <c r="AE11" s="42">
        <v>-170.89999999999964</v>
      </c>
      <c r="AF11" s="42">
        <v>-552.89999999999964</v>
      </c>
      <c r="AG11" s="42">
        <v>-520.80000000000018</v>
      </c>
      <c r="AH11" s="42">
        <v>-570.80000000000018</v>
      </c>
      <c r="AI11" s="42">
        <v>-478.20000000000027</v>
      </c>
      <c r="AJ11" s="23"/>
      <c r="AK11" s="23"/>
      <c r="AL11" s="23"/>
    </row>
    <row r="12" spans="1:38" s="27" customFormat="1">
      <c r="A12" s="46"/>
      <c r="B12" s="25" t="s">
        <v>10</v>
      </c>
      <c r="C12" s="37">
        <v>-3.9</v>
      </c>
      <c r="D12" s="37">
        <v>-4.4000000000000004</v>
      </c>
      <c r="E12" s="37">
        <v>-4.3</v>
      </c>
      <c r="F12" s="37">
        <v>-4.2</v>
      </c>
      <c r="G12" s="37">
        <v>-3.2</v>
      </c>
      <c r="H12" s="37">
        <v>-0.9</v>
      </c>
      <c r="I12" s="37">
        <v>-2.1</v>
      </c>
      <c r="J12" s="37">
        <v>-2.4</v>
      </c>
      <c r="K12" s="37">
        <v>-3.4</v>
      </c>
      <c r="L12" s="37">
        <v>-3.7</v>
      </c>
      <c r="M12" s="37">
        <v>-5.0999999999999996</v>
      </c>
      <c r="N12" s="37">
        <v>-3.8</v>
      </c>
      <c r="O12" s="37">
        <v>-0.7</v>
      </c>
      <c r="P12" s="37">
        <v>-2.9</v>
      </c>
      <c r="Q12" s="37">
        <v>-3.2</v>
      </c>
      <c r="R12" s="40">
        <v>31.3</v>
      </c>
      <c r="S12" s="42">
        <v>-3.2</v>
      </c>
      <c r="T12" s="42">
        <v>-2.2158045389490901</v>
      </c>
      <c r="U12" s="42">
        <v>-4.226416877318151</v>
      </c>
      <c r="V12" s="42">
        <v>-2.350187816497789</v>
      </c>
      <c r="W12" s="42">
        <v>-3.4552980610977038</v>
      </c>
      <c r="X12" s="42">
        <v>-1.0895310821512416</v>
      </c>
      <c r="Y12" s="42">
        <v>-2.3716378340537143</v>
      </c>
      <c r="Z12" s="42">
        <v>-2.8865455399586586</v>
      </c>
      <c r="AA12" s="42">
        <v>-2.3710291987414216</v>
      </c>
      <c r="AB12" s="42">
        <v>-3.9452861560418939</v>
      </c>
      <c r="AC12" s="42">
        <v>-2.8614002928648263</v>
      </c>
      <c r="AD12" s="42">
        <v>-4.741968916618525</v>
      </c>
      <c r="AE12" s="42">
        <v>-1.6879530154944045</v>
      </c>
      <c r="AF12" s="42">
        <v>-5.529219128364617</v>
      </c>
      <c r="AG12" s="42">
        <v>-5.0271679660871067</v>
      </c>
      <c r="AH12" s="42">
        <v>-5.1517282234582771</v>
      </c>
      <c r="AI12" s="42">
        <v>-3.9005142011306968</v>
      </c>
      <c r="AJ12" s="26"/>
      <c r="AK12" s="26"/>
      <c r="AL12" s="26"/>
    </row>
    <row r="13" spans="1:38" s="5" customFormat="1">
      <c r="A13" s="45"/>
      <c r="B13" s="4" t="s">
        <v>4</v>
      </c>
      <c r="C13" s="12">
        <v>17.3</v>
      </c>
      <c r="D13" s="12">
        <v>20.2</v>
      </c>
      <c r="E13" s="12">
        <v>19.2</v>
      </c>
      <c r="F13" s="12">
        <v>26</v>
      </c>
      <c r="G13" s="12">
        <v>26.4</v>
      </c>
      <c r="H13" s="12">
        <v>20.9</v>
      </c>
      <c r="I13" s="12">
        <v>22.8</v>
      </c>
      <c r="J13" s="12">
        <v>21.1</v>
      </c>
      <c r="K13" s="12">
        <v>18.7</v>
      </c>
      <c r="L13" s="36">
        <v>19.8</v>
      </c>
      <c r="M13" s="36">
        <v>24.4</v>
      </c>
      <c r="N13" s="36">
        <v>16</v>
      </c>
      <c r="O13" s="36">
        <v>26</v>
      </c>
      <c r="P13" s="36">
        <v>22</v>
      </c>
      <c r="Q13" s="38">
        <v>22</v>
      </c>
      <c r="R13" s="38">
        <v>20.399999999999999</v>
      </c>
      <c r="S13" s="42">
        <v>21.6</v>
      </c>
      <c r="T13" s="42">
        <v>20.2</v>
      </c>
      <c r="U13" s="42">
        <v>21.2</v>
      </c>
      <c r="V13" s="42">
        <v>24.5</v>
      </c>
      <c r="W13" s="42">
        <v>23.1</v>
      </c>
      <c r="X13" s="42">
        <v>21.7</v>
      </c>
      <c r="Y13" s="42">
        <v>17.8</v>
      </c>
      <c r="Z13" s="42">
        <v>20.160958231988332</v>
      </c>
      <c r="AA13" s="42">
        <v>20.760896874706543</v>
      </c>
      <c r="AB13" s="42">
        <v>23.962647762091752</v>
      </c>
      <c r="AC13" s="42">
        <v>21.589214773702238</v>
      </c>
      <c r="AD13" s="42">
        <v>20.458302602739177</v>
      </c>
      <c r="AE13" s="42">
        <v>22.531682325689008</v>
      </c>
      <c r="AF13" s="42">
        <v>18.2</v>
      </c>
      <c r="AG13" s="42">
        <v>21.4</v>
      </c>
      <c r="AH13" s="42">
        <v>20.6</v>
      </c>
      <c r="AI13" s="42">
        <v>17.5</v>
      </c>
      <c r="AJ13" s="28"/>
      <c r="AK13" s="28"/>
      <c r="AL13" s="28"/>
    </row>
    <row r="14" spans="1:38" s="10" customFormat="1">
      <c r="A14" s="45"/>
      <c r="B14" s="11" t="s">
        <v>5</v>
      </c>
      <c r="C14" s="12">
        <v>55.2</v>
      </c>
      <c r="D14" s="12">
        <v>57.4</v>
      </c>
      <c r="E14" s="12">
        <v>69.7</v>
      </c>
      <c r="F14" s="12">
        <v>39.799999999999997</v>
      </c>
      <c r="G14" s="12">
        <v>68.7</v>
      </c>
      <c r="H14" s="12">
        <v>131.9</v>
      </c>
      <c r="I14" s="12">
        <v>129.80000000000001</v>
      </c>
      <c r="J14" s="12">
        <v>107.3</v>
      </c>
      <c r="K14" s="12">
        <v>94.5</v>
      </c>
      <c r="L14" s="36">
        <v>125</v>
      </c>
      <c r="M14" s="36">
        <v>115.5</v>
      </c>
      <c r="N14" s="36">
        <v>239.3</v>
      </c>
      <c r="O14" s="36">
        <v>384.6</v>
      </c>
      <c r="P14" s="36">
        <v>319.3</v>
      </c>
      <c r="Q14" s="29">
        <v>399.8</v>
      </c>
      <c r="R14" s="29">
        <v>460</v>
      </c>
      <c r="S14" s="42">
        <v>460.5</v>
      </c>
      <c r="T14" s="42">
        <v>467.1</v>
      </c>
      <c r="U14" s="42">
        <v>638.29999999999995</v>
      </c>
      <c r="V14" s="42">
        <v>552.20000000000005</v>
      </c>
      <c r="W14" s="42">
        <v>584.9</v>
      </c>
      <c r="X14" s="42">
        <v>542.1</v>
      </c>
      <c r="Y14" s="42">
        <v>474.6</v>
      </c>
      <c r="Z14" s="48">
        <v>317.60000000000002</v>
      </c>
      <c r="AA14" s="48">
        <v>222</v>
      </c>
      <c r="AB14" s="48">
        <v>-82.013817985000003</v>
      </c>
      <c r="AC14" s="48">
        <v>-8.1380112845719736</v>
      </c>
      <c r="AD14" s="42">
        <v>106.87659662699991</v>
      </c>
      <c r="AE14" s="42">
        <v>-67.092199406999953</v>
      </c>
      <c r="AF14" s="42">
        <v>-294.91279672200017</v>
      </c>
      <c r="AG14" s="42">
        <v>525.16733404199999</v>
      </c>
      <c r="AH14" s="42">
        <v>8.4624257579999949</v>
      </c>
      <c r="AI14" s="42">
        <v>-309.8</v>
      </c>
      <c r="AJ14" s="23"/>
      <c r="AK14" s="23"/>
      <c r="AL14" s="23"/>
    </row>
    <row r="15" spans="1:38" s="10" customFormat="1">
      <c r="A15" s="45"/>
      <c r="B15" s="11" t="s">
        <v>14</v>
      </c>
      <c r="C15" s="12">
        <v>86.4</v>
      </c>
      <c r="D15" s="12">
        <v>92.6</v>
      </c>
      <c r="E15" s="12">
        <v>95.3</v>
      </c>
      <c r="F15" s="12">
        <v>87.2</v>
      </c>
      <c r="G15" s="12">
        <v>131.80000000000001</v>
      </c>
      <c r="H15" s="12">
        <v>173.2</v>
      </c>
      <c r="I15" s="12">
        <v>200.4</v>
      </c>
      <c r="J15" s="12">
        <v>254.9</v>
      </c>
      <c r="K15" s="12">
        <v>291.60000000000002</v>
      </c>
      <c r="L15" s="36">
        <v>284.5</v>
      </c>
      <c r="M15" s="36">
        <v>343.5</v>
      </c>
      <c r="N15" s="36">
        <v>411.5</v>
      </c>
      <c r="O15" s="36">
        <v>482.8</v>
      </c>
      <c r="P15" s="36">
        <v>515.5</v>
      </c>
      <c r="Q15" s="29">
        <v>482.2</v>
      </c>
      <c r="R15" s="29">
        <v>575.20000000000005</v>
      </c>
      <c r="S15" s="42">
        <v>618.29999999999995</v>
      </c>
      <c r="T15" s="42">
        <v>671.2</v>
      </c>
      <c r="U15" s="42">
        <v>740.7</v>
      </c>
      <c r="V15" s="42">
        <v>845.5</v>
      </c>
      <c r="W15" s="42">
        <v>1049.3</v>
      </c>
      <c r="X15" s="42">
        <v>1099.2</v>
      </c>
      <c r="Y15" s="42">
        <v>1232.2</v>
      </c>
      <c r="Z15" s="42">
        <v>1464.8430000000001</v>
      </c>
      <c r="AA15" s="42">
        <v>1766.6499999999999</v>
      </c>
      <c r="AB15" s="42">
        <v>2010.4080000000001</v>
      </c>
      <c r="AC15" s="42">
        <v>2205.2943007379999</v>
      </c>
      <c r="AD15" s="42">
        <v>2313.44916319088</v>
      </c>
      <c r="AE15" s="42">
        <v>2549.3671626471569</v>
      </c>
      <c r="AF15" s="42">
        <v>2809.2230864620001</v>
      </c>
      <c r="AG15" s="42">
        <v>3230.7179016689993</v>
      </c>
      <c r="AH15" s="42">
        <v>3746.0365155280001</v>
      </c>
      <c r="AI15" s="42">
        <v>3786.2154955229998</v>
      </c>
      <c r="AJ15" s="23"/>
      <c r="AK15" s="23"/>
      <c r="AL15" s="23"/>
    </row>
    <row r="16" spans="1:38" s="10" customFormat="1">
      <c r="A16" s="45"/>
      <c r="B16" s="11" t="s">
        <v>6</v>
      </c>
      <c r="C16" s="12">
        <v>1.2</v>
      </c>
      <c r="D16" s="12">
        <v>-3.2</v>
      </c>
      <c r="E16" s="12">
        <v>4.4000000000000004</v>
      </c>
      <c r="F16" s="12">
        <v>32</v>
      </c>
      <c r="G16" s="12">
        <v>5.0999999999999996</v>
      </c>
      <c r="H16" s="12">
        <v>-35.6</v>
      </c>
      <c r="I16" s="12">
        <v>-22.4</v>
      </c>
      <c r="J16" s="12">
        <v>-26.1</v>
      </c>
      <c r="K16" s="12">
        <v>-21.8</v>
      </c>
      <c r="L16" s="36">
        <v>-37.4</v>
      </c>
      <c r="M16" s="36">
        <v>-14</v>
      </c>
      <c r="N16" s="36">
        <v>-27.5</v>
      </c>
      <c r="O16" s="36">
        <v>-74.900000000000006</v>
      </c>
      <c r="P16" s="36">
        <v>-59.7</v>
      </c>
      <c r="Q16" s="29">
        <v>-28.4</v>
      </c>
      <c r="R16" s="29">
        <v>-128.19999999999999</v>
      </c>
      <c r="S16" s="42">
        <v>-123.5</v>
      </c>
      <c r="T16" s="42">
        <v>-155</v>
      </c>
      <c r="U16" s="42">
        <v>-287.7</v>
      </c>
      <c r="V16" s="42">
        <v>-270.10000000000002</v>
      </c>
      <c r="W16" s="42">
        <v>-203.2</v>
      </c>
      <c r="X16" s="42">
        <v>-54.2</v>
      </c>
      <c r="Y16" s="42">
        <v>-96.593064934000068</v>
      </c>
      <c r="Z16" s="48">
        <v>-74.177858594999975</v>
      </c>
      <c r="AA16" s="48">
        <v>-35.888947826999924</v>
      </c>
      <c r="AB16" s="48">
        <v>199.67514163799999</v>
      </c>
      <c r="AC16" s="48">
        <v>315.36399219100008</v>
      </c>
      <c r="AD16" s="42">
        <v>522.46213616799992</v>
      </c>
      <c r="AE16" s="42">
        <v>497.11789615500004</v>
      </c>
      <c r="AF16" s="42">
        <v>539.58275427400008</v>
      </c>
      <c r="AG16" s="42">
        <v>750.33588923899993</v>
      </c>
      <c r="AH16" s="42">
        <v>1339.6857753300001</v>
      </c>
      <c r="AI16" s="42">
        <v>1808.843349189</v>
      </c>
      <c r="AJ16" s="23"/>
      <c r="AK16" s="23"/>
      <c r="AL16" s="23"/>
    </row>
    <row r="17" spans="1:38" s="10" customFormat="1">
      <c r="A17" s="45"/>
      <c r="B17" s="11" t="s">
        <v>7</v>
      </c>
      <c r="C17" s="12">
        <v>152.69999999999999</v>
      </c>
      <c r="D17" s="12">
        <v>157.19999999999999</v>
      </c>
      <c r="E17" s="12">
        <v>170.4</v>
      </c>
      <c r="F17" s="12">
        <v>237</v>
      </c>
      <c r="G17" s="12">
        <v>254.6</v>
      </c>
      <c r="H17" s="12">
        <v>317.8</v>
      </c>
      <c r="I17" s="12">
        <v>345.3</v>
      </c>
      <c r="J17" s="12">
        <v>360.2</v>
      </c>
      <c r="K17" s="12">
        <v>365</v>
      </c>
      <c r="L17" s="12">
        <v>408.5</v>
      </c>
      <c r="M17" s="12">
        <v>447.5</v>
      </c>
      <c r="N17" s="12">
        <v>575.4</v>
      </c>
      <c r="O17" s="12">
        <v>786.1</v>
      </c>
      <c r="P17" s="12">
        <v>767.2</v>
      </c>
      <c r="Q17" s="12">
        <v>856.8</v>
      </c>
      <c r="R17" s="29">
        <v>932</v>
      </c>
      <c r="S17" s="42">
        <v>1018.3</v>
      </c>
      <c r="T17" s="42">
        <v>1024.8</v>
      </c>
      <c r="U17" s="42">
        <v>1172.7</v>
      </c>
      <c r="V17" s="42">
        <v>1294.5</v>
      </c>
      <c r="W17" s="42">
        <v>1492</v>
      </c>
      <c r="X17" s="42">
        <v>1718.5</v>
      </c>
      <c r="Y17" s="42">
        <v>1780.524947332</v>
      </c>
      <c r="Z17" s="48">
        <v>1883.660181814</v>
      </c>
      <c r="AA17" s="48">
        <v>2079.4280736689998</v>
      </c>
      <c r="AB17" s="48">
        <v>2302.8525302129997</v>
      </c>
      <c r="AC17" s="48">
        <v>2402.4858745814281</v>
      </c>
      <c r="AD17" s="42">
        <v>2744.4307386840001</v>
      </c>
      <c r="AE17" s="42">
        <v>2820.966994077</v>
      </c>
      <c r="AF17" s="42">
        <v>3166.8398922040001</v>
      </c>
      <c r="AG17" s="42">
        <v>4319.9659203499996</v>
      </c>
      <c r="AH17" s="42">
        <v>4783.0883096609996</v>
      </c>
      <c r="AI17" s="42">
        <v>4729.081613673</v>
      </c>
      <c r="AJ17" s="23"/>
      <c r="AK17" s="23"/>
      <c r="AL17" s="23"/>
    </row>
    <row r="18" spans="1:38" s="10" customFormat="1">
      <c r="A18" s="45"/>
      <c r="B18" s="30" t="s">
        <v>8</v>
      </c>
      <c r="C18" s="12">
        <v>22.28221216985262</v>
      </c>
      <c r="D18" s="12">
        <v>22.038413009953736</v>
      </c>
      <c r="E18" s="12">
        <v>24.088210347752334</v>
      </c>
      <c r="F18" s="12">
        <v>23.038786818314378</v>
      </c>
      <c r="G18" s="12">
        <v>20.682372055239643</v>
      </c>
      <c r="H18" s="12">
        <v>24.106804217552909</v>
      </c>
      <c r="I18" s="12">
        <v>24.267341345140206</v>
      </c>
      <c r="J18" s="12">
        <v>22.602911646586346</v>
      </c>
      <c r="K18" s="12">
        <v>20.247406667776112</v>
      </c>
      <c r="L18" s="12">
        <v>21.606897281286365</v>
      </c>
      <c r="M18" s="12">
        <v>20.230560578661844</v>
      </c>
      <c r="N18" s="12">
        <v>25.888598938180508</v>
      </c>
      <c r="O18" s="12">
        <v>32.038637104662534</v>
      </c>
      <c r="P18" s="12">
        <v>29.147828729911478</v>
      </c>
      <c r="Q18" s="12">
        <v>29.60710459932962</v>
      </c>
      <c r="R18" s="12">
        <v>29.111354052787757</v>
      </c>
      <c r="S18" s="42">
        <v>29.735727843480795</v>
      </c>
      <c r="T18" s="42">
        <v>26.19096299325291</v>
      </c>
      <c r="U18" s="42">
        <v>27.70441068770819</v>
      </c>
      <c r="V18" s="42">
        <v>27.804626586764613</v>
      </c>
      <c r="W18" s="42">
        <v>29.696270052943753</v>
      </c>
      <c r="X18" s="42">
        <v>32.55166404636978</v>
      </c>
      <c r="Y18" s="42">
        <v>27.208926593193659</v>
      </c>
      <c r="Z18" s="42">
        <v>26.557383345031631</v>
      </c>
      <c r="AA18" s="42">
        <v>26.839328684549979</v>
      </c>
      <c r="AB18" s="42">
        <v>27.705437681610373</v>
      </c>
      <c r="AC18" s="42">
        <v>26.927041853235018</v>
      </c>
      <c r="AD18" s="42">
        <v>28.943728751662462</v>
      </c>
      <c r="AE18" s="42">
        <v>27.862257134362011</v>
      </c>
      <c r="AF18" s="42">
        <v>31.669654021418904</v>
      </c>
      <c r="AG18" s="42">
        <v>41.699681815229482</v>
      </c>
      <c r="AH18" s="42">
        <v>43.169535809694999</v>
      </c>
      <c r="AI18" s="42">
        <v>38.573504793888745</v>
      </c>
      <c r="AJ18" s="23"/>
      <c r="AK18" s="23"/>
      <c r="AL18" s="23"/>
    </row>
    <row r="19" spans="1:38" s="10" customFormat="1">
      <c r="A19" s="43"/>
      <c r="B19" s="31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2"/>
      <c r="V19" s="22"/>
      <c r="W19" s="22"/>
      <c r="X19" s="22"/>
      <c r="Y19" s="22"/>
      <c r="Z19" s="49"/>
      <c r="AA19" s="49"/>
      <c r="AB19" s="49"/>
      <c r="AC19" s="49"/>
      <c r="AD19" s="22"/>
      <c r="AE19" s="22"/>
      <c r="AF19" s="23"/>
      <c r="AG19" s="23"/>
      <c r="AH19" s="23"/>
      <c r="AI19" s="23"/>
      <c r="AJ19" s="23"/>
      <c r="AK19" s="23"/>
      <c r="AL19" s="23"/>
    </row>
    <row r="20" spans="1:38">
      <c r="B20" s="41" t="s">
        <v>31</v>
      </c>
      <c r="O20" s="33"/>
      <c r="P20" s="33"/>
      <c r="Q20" s="33"/>
      <c r="R20" s="47"/>
      <c r="S20" s="47"/>
      <c r="T20" s="47"/>
      <c r="U20" s="47"/>
      <c r="V20" s="47"/>
      <c r="W20" s="47"/>
      <c r="X20" s="47"/>
      <c r="Y20" s="47"/>
      <c r="Z20" s="47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</row>
    <row r="21" spans="1:38">
      <c r="C21" s="20"/>
      <c r="R21" s="47"/>
      <c r="S21" s="47"/>
      <c r="T21" s="47"/>
      <c r="U21" s="47"/>
      <c r="V21" s="47"/>
      <c r="W21" s="47"/>
      <c r="X21" s="47"/>
      <c r="Y21" s="47"/>
      <c r="Z21" s="47"/>
    </row>
    <row r="22" spans="1:38">
      <c r="R22" s="47"/>
      <c r="S22" s="47"/>
      <c r="T22" s="47"/>
      <c r="U22" s="47"/>
      <c r="V22" s="47"/>
      <c r="W22" s="47"/>
      <c r="X22" s="47"/>
      <c r="Y22" s="47"/>
      <c r="Z22" s="47"/>
    </row>
    <row r="23" spans="1:38">
      <c r="R23" s="47"/>
      <c r="S23" s="47"/>
      <c r="T23" s="47"/>
      <c r="U23" s="47"/>
      <c r="V23" s="47"/>
      <c r="W23" s="47"/>
      <c r="X23" s="47"/>
      <c r="Y23" s="47"/>
      <c r="Z23" s="47"/>
    </row>
    <row r="24" spans="1:38">
      <c r="R24" s="47"/>
      <c r="S24" s="47"/>
      <c r="T24" s="47"/>
      <c r="U24" s="47"/>
      <c r="V24" s="47"/>
      <c r="W24" s="47"/>
      <c r="X24" s="47"/>
      <c r="Y24" s="47"/>
      <c r="Z24" s="47"/>
    </row>
    <row r="25" spans="1:38">
      <c r="R25" s="47"/>
      <c r="S25" s="47"/>
      <c r="T25" s="47"/>
      <c r="U25" s="47"/>
      <c r="V25" s="47"/>
      <c r="W25" s="47"/>
      <c r="X25" s="47"/>
      <c r="Y25" s="47"/>
      <c r="Z25" s="47"/>
    </row>
    <row r="26" spans="1:38">
      <c r="R26" s="47"/>
      <c r="S26" s="47"/>
      <c r="T26" s="47"/>
      <c r="U26" s="47"/>
      <c r="V26" s="47"/>
      <c r="W26" s="47"/>
      <c r="X26" s="47"/>
      <c r="Y26" s="47"/>
      <c r="Z26" s="47"/>
    </row>
    <row r="27" spans="1:38">
      <c r="R27" s="47"/>
      <c r="S27" s="47"/>
      <c r="T27" s="47"/>
      <c r="U27" s="47"/>
      <c r="V27" s="47"/>
      <c r="W27" s="47"/>
      <c r="X27" s="47"/>
      <c r="Y27" s="47"/>
      <c r="Z27" s="47"/>
    </row>
    <row r="28" spans="1:38">
      <c r="R28" s="47"/>
      <c r="S28" s="47"/>
      <c r="T28" s="47"/>
      <c r="U28" s="47"/>
      <c r="V28" s="47"/>
      <c r="W28" s="47"/>
      <c r="X28" s="47"/>
      <c r="Y28" s="47"/>
      <c r="Z28" s="47"/>
    </row>
    <row r="29" spans="1:38">
      <c r="R29" s="47"/>
      <c r="S29" s="47"/>
      <c r="T29" s="47"/>
      <c r="U29" s="47"/>
      <c r="V29" s="47"/>
      <c r="W29" s="47"/>
      <c r="X29" s="47"/>
      <c r="Y29" s="47"/>
      <c r="Z29" s="47"/>
    </row>
    <row r="30" spans="1:38">
      <c r="R30" s="47"/>
      <c r="S30" s="47"/>
      <c r="T30" s="47"/>
      <c r="U30" s="47"/>
      <c r="V30" s="47"/>
      <c r="W30" s="47"/>
      <c r="X30" s="47"/>
      <c r="Y30" s="47"/>
      <c r="Z30" s="47"/>
    </row>
    <row r="31" spans="1:38">
      <c r="R31" s="47"/>
      <c r="S31" s="47"/>
      <c r="T31" s="47"/>
      <c r="U31" s="47"/>
      <c r="V31" s="47"/>
      <c r="W31" s="47"/>
      <c r="X31" s="47"/>
      <c r="Y31" s="47"/>
      <c r="Z31" s="47"/>
    </row>
    <row r="32" spans="1:38">
      <c r="R32" s="47"/>
      <c r="S32" s="47"/>
      <c r="T32" s="47"/>
      <c r="U32" s="47"/>
      <c r="V32" s="47"/>
      <c r="W32" s="47"/>
      <c r="X32" s="47"/>
      <c r="Y32" s="47"/>
      <c r="Z32" s="47"/>
    </row>
    <row r="33" spans="18:26">
      <c r="R33" s="47"/>
      <c r="S33" s="47"/>
      <c r="T33" s="47"/>
      <c r="U33" s="47"/>
      <c r="V33" s="47"/>
      <c r="W33" s="47"/>
      <c r="X33" s="47"/>
      <c r="Y33" s="47"/>
      <c r="Z33" s="47"/>
    </row>
    <row r="34" spans="18:26">
      <c r="R34" s="47"/>
      <c r="S34" s="47"/>
      <c r="T34" s="47"/>
      <c r="U34" s="47"/>
      <c r="V34" s="47"/>
      <c r="W34" s="47"/>
      <c r="X34" s="47"/>
      <c r="Y34" s="47"/>
      <c r="Z34" s="47"/>
    </row>
    <row r="35" spans="18:26">
      <c r="R35" s="47"/>
      <c r="S35" s="47"/>
      <c r="T35" s="47"/>
      <c r="U35" s="47"/>
      <c r="V35" s="47"/>
      <c r="W35" s="47"/>
      <c r="X35" s="47"/>
      <c r="Y35" s="47"/>
      <c r="Z35" s="47"/>
    </row>
    <row r="36" spans="18:26">
      <c r="R36" s="47"/>
      <c r="S36" s="47"/>
      <c r="T36" s="47"/>
      <c r="U36" s="47"/>
      <c r="V36" s="47"/>
      <c r="W36" s="47"/>
      <c r="X36" s="47"/>
      <c r="Y36" s="47"/>
      <c r="Z36" s="47"/>
    </row>
    <row r="37" spans="18:26">
      <c r="R37" s="47"/>
    </row>
    <row r="38" spans="18:26">
      <c r="R38" s="47"/>
    </row>
  </sheetData>
  <phoneticPr fontId="0" type="noConversion"/>
  <printOptions horizontalCentered="1"/>
  <pageMargins left="0.55118110236220474" right="0.55118110236220474" top="0.98425196850393704" bottom="0.98425196850393704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1"/>
  <sheetViews>
    <sheetView topLeftCell="U1" workbookViewId="0">
      <selection activeCell="AH22" sqref="AH22"/>
    </sheetView>
  </sheetViews>
  <sheetFormatPr baseColWidth="10" defaultColWidth="11.42578125" defaultRowHeight="12.75"/>
  <cols>
    <col min="1" max="1" width="60.7109375" style="35" customWidth="1"/>
    <col min="2" max="13" width="8.7109375" style="32" customWidth="1"/>
    <col min="14" max="19" width="8.7109375" style="34" customWidth="1"/>
    <col min="20" max="25" width="8.140625" style="34" customWidth="1"/>
    <col min="26" max="16384" width="11.42578125" style="34"/>
  </cols>
  <sheetData>
    <row r="1" spans="1:37" s="10" customFormat="1" ht="33" customHeight="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37" s="1" customFormat="1" ht="18" customHeight="1">
      <c r="B3" s="2">
        <f>Mali_fr!C3</f>
        <v>1991</v>
      </c>
      <c r="C3" s="2">
        <v>1992</v>
      </c>
      <c r="D3" s="2">
        <v>1993</v>
      </c>
      <c r="E3" s="2">
        <v>1994</v>
      </c>
      <c r="F3" s="2">
        <v>1995</v>
      </c>
      <c r="G3" s="2">
        <v>1996</v>
      </c>
      <c r="H3" s="2">
        <v>1997</v>
      </c>
      <c r="I3" s="2">
        <v>1998</v>
      </c>
      <c r="J3" s="2">
        <v>1999</v>
      </c>
      <c r="K3" s="3">
        <v>2000</v>
      </c>
      <c r="L3" s="3">
        <v>2001</v>
      </c>
      <c r="M3" s="3">
        <v>2002</v>
      </c>
      <c r="N3" s="3">
        <v>2003</v>
      </c>
      <c r="O3" s="3">
        <v>2004</v>
      </c>
      <c r="P3" s="2">
        <v>2005</v>
      </c>
      <c r="Q3" s="7">
        <v>2006</v>
      </c>
      <c r="R3" s="2">
        <v>2007</v>
      </c>
      <c r="S3" s="2">
        <v>2008</v>
      </c>
      <c r="T3" s="2">
        <v>2009</v>
      </c>
      <c r="U3" s="2">
        <v>2010</v>
      </c>
      <c r="V3" s="2">
        <v>2011</v>
      </c>
      <c r="W3" s="2">
        <v>2012</v>
      </c>
      <c r="X3" s="2">
        <v>2013</v>
      </c>
      <c r="Y3" s="2">
        <v>2014</v>
      </c>
      <c r="Z3" s="2">
        <v>2015</v>
      </c>
      <c r="AA3" s="2">
        <v>2016</v>
      </c>
      <c r="AB3" s="2">
        <v>2017</v>
      </c>
      <c r="AC3" s="2">
        <v>2018</v>
      </c>
      <c r="AD3" s="2">
        <v>2019</v>
      </c>
      <c r="AE3" s="2">
        <v>2020</v>
      </c>
      <c r="AF3" s="2">
        <v>2021</v>
      </c>
      <c r="AG3" s="2">
        <v>2022</v>
      </c>
      <c r="AH3" s="2">
        <v>2023</v>
      </c>
    </row>
    <row r="4" spans="1:37" s="17" customFormat="1" ht="12.75" customHeight="1">
      <c r="A4" s="11" t="s">
        <v>16</v>
      </c>
      <c r="B4" s="12">
        <f>IF("n.d."=Mali_fr!C4,"na",Mali_fr!C4)</f>
        <v>685.3</v>
      </c>
      <c r="C4" s="12">
        <f>IF("n.d."=Mali_fr!D4,"na",Mali_fr!D4)</f>
        <v>713.3</v>
      </c>
      <c r="D4" s="12">
        <f>IF("n.d."=Mali_fr!E4,"na",Mali_fr!E4)</f>
        <v>707.4</v>
      </c>
      <c r="E4" s="12">
        <f>IF("n.d."=Mali_fr!F4,"na",Mali_fr!F4)</f>
        <v>1028.7</v>
      </c>
      <c r="F4" s="12">
        <f>IF("n.d."=Mali_fr!G4,"na",Mali_fr!G4)</f>
        <v>1231</v>
      </c>
      <c r="G4" s="12">
        <f>IF("n.d."=Mali_fr!H4,"na",Mali_fr!H4)</f>
        <v>1318.3</v>
      </c>
      <c r="H4" s="12">
        <f>IF("n.d."=Mali_fr!I4,"na",Mali_fr!I4)</f>
        <v>1422.9</v>
      </c>
      <c r="I4" s="12">
        <f>IF("n.d."=Mali_fr!J4,"na",Mali_fr!J4)</f>
        <v>1593.6</v>
      </c>
      <c r="J4" s="12">
        <f>IF("n.d."=Mali_fr!K4,"na",Mali_fr!K4)</f>
        <v>1802.7</v>
      </c>
      <c r="K4" s="12">
        <f>IF("n.d."=Mali_fr!L4,"na",Mali_fr!L4)</f>
        <v>1890.6</v>
      </c>
      <c r="L4" s="12">
        <f>IF("n.d."=Mali_fr!M4,"na",Mali_fr!M4)</f>
        <v>2212</v>
      </c>
      <c r="M4" s="12">
        <f>IF("n.d."=Mali_fr!N4,"na",Mali_fr!N4)</f>
        <v>2222.6</v>
      </c>
      <c r="N4" s="12">
        <f>IF("n.d."=Mali_fr!O4,"na",Mali_fr!O4)</f>
        <v>2453.6</v>
      </c>
      <c r="O4" s="12">
        <f>IF("n.d."=Mali_fr!P4,"na",Mali_fr!P4)</f>
        <v>2632.1</v>
      </c>
      <c r="P4" s="12">
        <f>IF("n.d."=Mali_fr!Q4,"na",Mali_fr!Q4)</f>
        <v>2893.9</v>
      </c>
      <c r="Q4" s="12">
        <f>IF("n.d."=Mali_fr!R4,"na",Mali_fr!R4)</f>
        <v>3201.5</v>
      </c>
      <c r="R4" s="12">
        <f>IF("n.d."=Mali_fr!S4,"na",Mali_fr!S4)</f>
        <v>3424.5</v>
      </c>
      <c r="S4" s="12">
        <f>IF("n.d."=Mali_fr!T4,"na",Mali_fr!T4)</f>
        <v>3912.8</v>
      </c>
      <c r="T4" s="12">
        <f>IF("n.d."=Mali_fr!U4,"na",Mali_fr!U4)</f>
        <v>4232.8999999999996</v>
      </c>
      <c r="U4" s="12">
        <f>IF("n.d."=Mali_fr!V4,"na",Mali_fr!V4)</f>
        <v>4655.7</v>
      </c>
      <c r="V4" s="12">
        <f>IF("n.d."=Mali_fr!W4,"na",Mali_fr!W4)</f>
        <v>5024.2</v>
      </c>
      <c r="W4" s="12">
        <f>IF("n.d."=Mali_fr!X4,"na",Mali_fr!X4)</f>
        <v>5279.3</v>
      </c>
      <c r="X4" s="12">
        <f>IF("n.d."=Mali_fr!Y4,"na",Mali_fr!Y4)</f>
        <v>6543.9</v>
      </c>
      <c r="Y4" s="12">
        <f>IF("n.d."=Mali_fr!Z4,"na",Mali_fr!Z4)</f>
        <v>7092.7928303086992</v>
      </c>
      <c r="Z4" s="12">
        <f>IF("n.d."=Mali_fr!AA4,"na",Mali_fr!AA4)</f>
        <v>7747.6903320090105</v>
      </c>
      <c r="AA4" s="12">
        <f>IF("n.d."=Mali_fr!AB4,"na",Mali_fr!AB4)</f>
        <v>8311.9153599999972</v>
      </c>
      <c r="AB4" s="12">
        <f>IF("n.d."=Mali_fr!AC4,"na",Mali_fr!AC4)</f>
        <v>8922.2050000000017</v>
      </c>
      <c r="AC4" s="12">
        <f>IF("n.d."=Mali_fr!AD4,"na",Mali_fr!AD4)</f>
        <v>9481.9529378237639</v>
      </c>
      <c r="AD4" s="12">
        <f>IF("n.d."=Mali_fr!AE4,"na",Mali_fr!AE4)</f>
        <v>10124.68939782324</v>
      </c>
      <c r="AE4" s="12">
        <f>IF("n.d."=Mali_fr!AF4,"na",Mali_fr!AF4)</f>
        <v>9999.603690214597</v>
      </c>
      <c r="AF4" s="12">
        <f>IF("n.d."=Mali_fr!AG4,"na",Mali_fr!AG4)</f>
        <v>10359.709552441404</v>
      </c>
      <c r="AG4" s="12">
        <f>IF("n.d."=Mali_fr!AH4,"na",Mali_fr!AH4)</f>
        <v>11079.777023191469</v>
      </c>
      <c r="AH4" s="12">
        <f>IF("n.d."=Mali_fr!AI4,"na",Mali_fr!AI4)</f>
        <v>12259.922034417352</v>
      </c>
      <c r="AI4" s="16"/>
      <c r="AJ4" s="16"/>
      <c r="AK4" s="16"/>
    </row>
    <row r="5" spans="1:37" s="10" customFormat="1" ht="12.75" customHeight="1">
      <c r="A5" s="11" t="s">
        <v>17</v>
      </c>
      <c r="B5" s="12">
        <f>IF("n.d."=Mali_fr!C5,"na",Mali_fr!C5)</f>
        <v>-0.2</v>
      </c>
      <c r="C5" s="12">
        <f>IF("n.d."=Mali_fr!D5,"na",Mali_fr!D5)</f>
        <v>8.4</v>
      </c>
      <c r="D5" s="12">
        <f>IF("n.d."=Mali_fr!E5,"na",Mali_fr!E5)</f>
        <v>-4.5</v>
      </c>
      <c r="E5" s="12">
        <f>IF("n.d."=Mali_fr!F5,"na",Mali_fr!F5)</f>
        <v>2.2999999999999998</v>
      </c>
      <c r="F5" s="12">
        <f>IF("n.d."=Mali_fr!G5,"na",Mali_fr!G5)</f>
        <v>6.6</v>
      </c>
      <c r="G5" s="12">
        <f>IF("n.d."=Mali_fr!H5,"na",Mali_fr!H5)</f>
        <v>4.3</v>
      </c>
      <c r="H5" s="12">
        <f>IF("n.d."=Mali_fr!I5,"na",Mali_fr!I5)</f>
        <v>6.7</v>
      </c>
      <c r="I5" s="12">
        <f>IF("n.d."=Mali_fr!J5,"na",Mali_fr!J5)</f>
        <v>5</v>
      </c>
      <c r="J5" s="12">
        <f>IF("n.d."=Mali_fr!K5,"na",Mali_fr!K5)</f>
        <v>5.7</v>
      </c>
      <c r="K5" s="12">
        <f>IF("n.d."=Mali_fr!L5,"na",Mali_fr!L5)</f>
        <v>-3.3</v>
      </c>
      <c r="L5" s="12">
        <f>IF("n.d."=Mali_fr!M5,"na",Mali_fr!M5)</f>
        <v>11.9</v>
      </c>
      <c r="M5" s="12">
        <f>IF("n.d."=Mali_fr!N5,"na",Mali_fr!N5)</f>
        <v>4.3</v>
      </c>
      <c r="N5" s="12">
        <f>IF("n.d."=Mali_fr!O5,"na",Mali_fr!O5)</f>
        <v>7.6</v>
      </c>
      <c r="O5" s="12">
        <f>IF("n.d."=Mali_fr!P5,"na",Mali_fr!P5)</f>
        <v>2.2999999999999998</v>
      </c>
      <c r="P5" s="12">
        <f>IF("n.d."=Mali_fr!Q5,"na",Mali_fr!Q5)</f>
        <v>6.1</v>
      </c>
      <c r="Q5" s="12">
        <f>IF("n.d."=Mali_fr!R5,"na",Mali_fr!R5)</f>
        <v>5.3</v>
      </c>
      <c r="R5" s="12">
        <f>IF("n.d."=Mali_fr!S5,"na",Mali_fr!S5)</f>
        <v>4.3</v>
      </c>
      <c r="S5" s="12">
        <f>IF("n.d."=Mali_fr!T5,"na",Mali_fr!T5)</f>
        <v>5</v>
      </c>
      <c r="T5" s="12">
        <f>IF("n.d."=Mali_fr!U5,"na",Mali_fr!U5)</f>
        <v>4.5</v>
      </c>
      <c r="U5" s="12">
        <f>IF("n.d."=Mali_fr!V5,"na",Mali_fr!V5)</f>
        <v>5.8</v>
      </c>
      <c r="V5" s="12">
        <f>IF("n.d."=Mali_fr!W5,"na",Mali_fr!W5)</f>
        <v>2.7</v>
      </c>
      <c r="W5" s="12">
        <f>IF("n.d."=Mali_fr!X5,"na",Mali_fr!X5)</f>
        <v>0</v>
      </c>
      <c r="X5" s="12">
        <f>IF("n.d."=Mali_fr!Y5,"na",Mali_fr!Y5)</f>
        <v>2.2999999999999998</v>
      </c>
      <c r="Y5" s="12">
        <f>IF("n.d."=Mali_fr!Z5,"na",Mali_fr!Z5)</f>
        <v>7.1</v>
      </c>
      <c r="Z5" s="12">
        <f>IF("n.d."=Mali_fr!AA5,"na",Mali_fr!AA5)</f>
        <v>6.2</v>
      </c>
      <c r="AA5" s="12">
        <f>IF("n.d."=Mali_fr!AB5,"na",Mali_fr!AB5)</f>
        <v>5.8522992014392194</v>
      </c>
      <c r="AB5" s="12">
        <f>IF("n.d."=Mali_fr!AC5,"na",Mali_fr!AC5)</f>
        <v>5.3054560832252102</v>
      </c>
      <c r="AC5" s="12">
        <f>IF("n.d."=Mali_fr!AD5,"na",Mali_fr!AD5)</f>
        <v>4.7464843275848194</v>
      </c>
      <c r="AD5" s="12">
        <f>IF("n.d."=Mali_fr!AE5,"na",Mali_fr!AE5)</f>
        <v>4.7561608068335</v>
      </c>
      <c r="AE5" s="12">
        <f>IF("n.d."=Mali_fr!AF5,"na",Mali_fr!AF5)</f>
        <v>-1.2354504465363201</v>
      </c>
      <c r="AF5" s="12">
        <f>IF("n.d."=Mali_fr!AG5,"na",Mali_fr!AG5)</f>
        <v>3.1419147766313502</v>
      </c>
      <c r="AG5" s="12">
        <f>IF("n.d."=Mali_fr!AH5,"na",Mali_fr!AH5)</f>
        <v>3.5</v>
      </c>
      <c r="AH5" s="12">
        <f>IF("n.d."=Mali_fr!AI5,"na",Mali_fr!AI5)</f>
        <v>4.7</v>
      </c>
      <c r="AI5" s="23"/>
      <c r="AJ5" s="23"/>
      <c r="AK5" s="23"/>
    </row>
    <row r="6" spans="1:37" s="10" customFormat="1" ht="12.75" customHeight="1">
      <c r="A6" s="6" t="s">
        <v>18</v>
      </c>
      <c r="B6" s="12">
        <f>IF("n.d."=Mali_fr!C6,"na",Mali_fr!C6)</f>
        <v>-5</v>
      </c>
      <c r="C6" s="12">
        <f>IF("n.d."=Mali_fr!D6,"na",Mali_fr!D6)</f>
        <v>-5.6</v>
      </c>
      <c r="D6" s="12">
        <f>IF("n.d."=Mali_fr!E6,"na",Mali_fr!E6)</f>
        <v>-0.2</v>
      </c>
      <c r="E6" s="12">
        <f>IF("n.d."=Mali_fr!F6,"na",Mali_fr!F6)</f>
        <v>23.9</v>
      </c>
      <c r="F6" s="12">
        <f>IF("n.d."=Mali_fr!G6,"na",Mali_fr!G6)</f>
        <v>12.7</v>
      </c>
      <c r="G6" s="12">
        <f>IF("n.d."=Mali_fr!H6,"na",Mali_fr!H6)</f>
        <v>6.5</v>
      </c>
      <c r="H6" s="12">
        <f>IF("n.d."=Mali_fr!I6,"na",Mali_fr!I6)</f>
        <v>-0.7</v>
      </c>
      <c r="I6" s="12">
        <f>IF("n.d."=Mali_fr!J6,"na",Mali_fr!J6)</f>
        <v>4</v>
      </c>
      <c r="J6" s="12">
        <f>IF("n.d."=Mali_fr!K6,"na",Mali_fr!K6)</f>
        <v>-1.2</v>
      </c>
      <c r="K6" s="12">
        <f>IF("n.d."=Mali_fr!L6,"na",Mali_fr!L6)</f>
        <v>-0.7</v>
      </c>
      <c r="L6" s="12">
        <f>IF("n.d."=Mali_fr!M6,"na",Mali_fr!M6)</f>
        <v>5.2</v>
      </c>
      <c r="M6" s="12">
        <f>IF("n.d."=Mali_fr!N6,"na",Mali_fr!N6)</f>
        <v>5</v>
      </c>
      <c r="N6" s="12">
        <f>IF("n.d."=Mali_fr!O6,"na",Mali_fr!O6)</f>
        <v>-1.3</v>
      </c>
      <c r="O6" s="12">
        <f>IF("n.d."=Mali_fr!P6,"na",Mali_fr!P6)</f>
        <v>-3.1</v>
      </c>
      <c r="P6" s="12">
        <f>IF("n.d."=Mali_fr!Q6,"na",Mali_fr!Q6)</f>
        <v>6.4</v>
      </c>
      <c r="Q6" s="12">
        <f>IF("n.d."=Mali_fr!R6,"na",Mali_fr!R6)</f>
        <v>1.5</v>
      </c>
      <c r="R6" s="12">
        <f>IF("n.d."=Mali_fr!S6,"na",Mali_fr!S6)</f>
        <v>1.4</v>
      </c>
      <c r="S6" s="12">
        <f>IF("n.d."=Mali_fr!T6,"na",Mali_fr!T6)</f>
        <v>9.1999999999999993</v>
      </c>
      <c r="T6" s="12">
        <f>IF("n.d."=Mali_fr!U6,"na",Mali_fr!U6)</f>
        <v>2.4</v>
      </c>
      <c r="U6" s="12">
        <f>IF("n.d."=Mali_fr!V6,"na",Mali_fr!V6)</f>
        <v>1.2</v>
      </c>
      <c r="V6" s="12">
        <f>IF("n.d."=Mali_fr!W6,"na",Mali_fr!W6)</f>
        <v>3</v>
      </c>
      <c r="W6" s="12">
        <f>IF("n.d."=Mali_fr!X6,"na",Mali_fr!X6)</f>
        <v>5.3</v>
      </c>
      <c r="X6" s="12">
        <f>IF("n.d."=Mali_fr!Y6,"na",Mali_fr!Y6)</f>
        <v>-0.6</v>
      </c>
      <c r="Y6" s="12">
        <f>IF("n.d."=Mali_fr!Z6,"na",Mali_fr!Z6)</f>
        <v>0.9</v>
      </c>
      <c r="Z6" s="12">
        <f>IF("n.d."=Mali_fr!AA6,"na",Mali_fr!AA6)</f>
        <v>1.43273469629281</v>
      </c>
      <c r="AA6" s="12">
        <f>IF("n.d."=Mali_fr!AB6,"na",Mali_fr!AB6)</f>
        <v>-1.7953373732070399</v>
      </c>
      <c r="AB6" s="12">
        <f>IF("n.d."=Mali_fr!AC6,"na",Mali_fr!AC6)</f>
        <v>2.3867327007234</v>
      </c>
      <c r="AC6" s="12">
        <f>IF("n.d."=Mali_fr!AD6,"na",Mali_fr!AD6)</f>
        <v>1.9100000000000001</v>
      </c>
      <c r="AD6" s="12">
        <f>IF("n.d."=Mali_fr!AE6,"na",Mali_fr!AE6)</f>
        <v>-3</v>
      </c>
      <c r="AE6" s="12">
        <f>IF("n.d."=Mali_fr!AF6,"na",Mali_fr!AF6)</f>
        <v>0.48144762142068298</v>
      </c>
      <c r="AF6" s="12">
        <f>IF("n.d."=Mali_fr!AG6,"na",Mali_fr!AG6)</f>
        <v>3.9</v>
      </c>
      <c r="AG6" s="12">
        <f>IF("n.d."=Mali_fr!AH6,"na",Mali_fr!AH6)</f>
        <v>9.6999999999999993</v>
      </c>
      <c r="AH6" s="12">
        <f>IF("n.d."=Mali_fr!AI6,"na",Mali_fr!AI6)</f>
        <v>2.1</v>
      </c>
      <c r="AI6" s="23"/>
      <c r="AJ6" s="23"/>
      <c r="AK6" s="23"/>
    </row>
    <row r="7" spans="1:37" s="17" customFormat="1" ht="12.75" customHeight="1">
      <c r="A7" s="11" t="s">
        <v>19</v>
      </c>
      <c r="B7" s="12">
        <f>IF("n.d."=Mali_fr!C7,"na",Mali_fr!C7)</f>
        <v>100</v>
      </c>
      <c r="C7" s="12">
        <f>IF("n.d."=Mali_fr!D7,"na",Mali_fr!D7)</f>
        <v>96.4</v>
      </c>
      <c r="D7" s="12">
        <f>IF("n.d."=Mali_fr!E7,"na",Mali_fr!E7)</f>
        <v>105.3</v>
      </c>
      <c r="E7" s="12">
        <f>IF("n.d."=Mali_fr!F7,"na",Mali_fr!F7)</f>
        <v>185.9</v>
      </c>
      <c r="F7" s="12">
        <f>IF("n.d."=Mali_fr!G7,"na",Mali_fr!G7)</f>
        <v>220.5</v>
      </c>
      <c r="G7" s="12">
        <f>IF("n.d."=Mali_fr!H7,"na",Mali_fr!H7)</f>
        <v>221.4</v>
      </c>
      <c r="H7" s="12">
        <f>IF("n.d."=Mali_fr!I7,"na",Mali_fr!I7)</f>
        <v>327.7</v>
      </c>
      <c r="I7" s="12">
        <f>IF("n.d."=Mali_fr!J7,"na",Mali_fr!J7)</f>
        <v>328.1</v>
      </c>
      <c r="J7" s="12">
        <f>IF("n.d."=Mali_fr!K7,"na",Mali_fr!K7)</f>
        <v>351.6</v>
      </c>
      <c r="K7" s="12">
        <f>IF("n.d."=Mali_fr!L7,"na",Mali_fr!L7)</f>
        <v>388.1</v>
      </c>
      <c r="L7" s="12">
        <f>IF("n.d."=Mali_fr!M7,"na",Mali_fr!M7)</f>
        <v>531.6</v>
      </c>
      <c r="M7" s="12">
        <f>IF("n.d."=Mali_fr!N7,"na",Mali_fr!N7)</f>
        <v>609.9</v>
      </c>
      <c r="N7" s="12">
        <f>IF("n.d."=Mali_fr!O7,"na",Mali_fr!O7)</f>
        <v>539.29999999999995</v>
      </c>
      <c r="O7" s="12">
        <f>IF("n.d."=Mali_fr!P7,"na",Mali_fr!P7)</f>
        <v>515.79999999999995</v>
      </c>
      <c r="P7" s="12">
        <f>IF("n.d."=Mali_fr!Q7,"na",Mali_fr!Q7)</f>
        <v>580.70000000000005</v>
      </c>
      <c r="Q7" s="12">
        <f>IF("n.d."=Mali_fr!R7,"na",Mali_fr!R7)</f>
        <v>810.7</v>
      </c>
      <c r="R7" s="12">
        <f>IF("n.d."=Mali_fr!S7,"na",Mali_fr!S7)</f>
        <v>745.9</v>
      </c>
      <c r="S7" s="12">
        <f>IF("n.d."=Mali_fr!T7,"na",Mali_fr!T7)</f>
        <v>939.1</v>
      </c>
      <c r="T7" s="12">
        <f>IF("n.d."=Mali_fr!U7,"na",Mali_fr!U7)</f>
        <v>837.5</v>
      </c>
      <c r="U7" s="12">
        <f>IF("n.d."=Mali_fr!V7,"na",Mali_fr!V7)</f>
        <v>1016.6</v>
      </c>
      <c r="V7" s="12">
        <f>IF("n.d."=Mali_fr!W7,"na",Mali_fr!W7)</f>
        <v>1127.7</v>
      </c>
      <c r="W7" s="12">
        <f>IF("n.d."=Mali_fr!X7,"na",Mali_fr!X7)</f>
        <v>1474.2</v>
      </c>
      <c r="X7" s="12">
        <f>IF("n.d."=Mali_fr!Y7,"na",Mali_fr!Y7)</f>
        <v>1419.5</v>
      </c>
      <c r="Y7" s="12">
        <f>IF("n.d."=Mali_fr!Z7,"na",Mali_fr!Z7)</f>
        <v>1374.1742201087</v>
      </c>
      <c r="Z7" s="12">
        <f>IF("n.d."=Mali_fr!AA7,"na",Mali_fr!AA7)</f>
        <v>1606.7944816741499</v>
      </c>
      <c r="AA7" s="12">
        <f>IF("n.d."=Mali_fr!AB7,"na",Mali_fr!AB7)</f>
        <v>1675.8696500000001</v>
      </c>
      <c r="AB7" s="12">
        <f>IF("n.d."=Mali_fr!AC7,"na",Mali_fr!AC7)</f>
        <v>1685.895</v>
      </c>
      <c r="AC7" s="12">
        <f>IF("n.d."=Mali_fr!AD7,"na",Mali_fr!AD7)</f>
        <v>1991.432</v>
      </c>
      <c r="AD7" s="12">
        <f>IF("n.d."=Mali_fr!AE7,"na",Mali_fr!AE7)</f>
        <v>2153.4</v>
      </c>
      <c r="AE7" s="12">
        <f>IF("n.d."=Mali_fr!AF7,"na",Mali_fr!AF7)</f>
        <v>2759.384</v>
      </c>
      <c r="AF7" s="12">
        <f>IF("n.d."=Mali_fr!AG7,"na",Mali_fr!AG7)</f>
        <v>2693.837</v>
      </c>
      <c r="AG7" s="12">
        <f>IF("n.d."=Mali_fr!AH7,"na",Mali_fr!AH7)</f>
        <v>3353.6</v>
      </c>
      <c r="AH7" s="12">
        <f>IF("n.d."=Mali_fr!AI7,"na",Mali_fr!AI7)</f>
        <v>3443.8213475192188</v>
      </c>
      <c r="AI7" s="16"/>
      <c r="AJ7" s="16"/>
      <c r="AK7" s="16"/>
    </row>
    <row r="8" spans="1:37" s="17" customFormat="1" ht="12.75" customHeight="1">
      <c r="A8" s="11" t="s">
        <v>20</v>
      </c>
      <c r="B8" s="12">
        <f>IF("n.d."=Mali_fr!C8,"na",Mali_fr!C8)</f>
        <v>180.2</v>
      </c>
      <c r="C8" s="12">
        <f>IF("n.d."=Mali_fr!D8,"na",Mali_fr!D8)</f>
        <v>139.4</v>
      </c>
      <c r="D8" s="12">
        <f>IF("n.d."=Mali_fr!E8,"na",Mali_fr!E8)</f>
        <v>139.4</v>
      </c>
      <c r="E8" s="12">
        <f>IF("n.d."=Mali_fr!F8,"na",Mali_fr!F8)</f>
        <v>249.4</v>
      </c>
      <c r="F8" s="12">
        <f>IF("n.d."=Mali_fr!G8,"na",Mali_fr!G8)</f>
        <v>277.89999999999998</v>
      </c>
      <c r="G8" s="12">
        <f>IF("n.d."=Mali_fr!H8,"na",Mali_fr!H8)</f>
        <v>282.10000000000002</v>
      </c>
      <c r="H8" s="12">
        <f>IF("n.d."=Mali_fr!I8,"na",Mali_fr!I8)</f>
        <v>318.5</v>
      </c>
      <c r="I8" s="12">
        <f>IF("n.d."=Mali_fr!J8,"na",Mali_fr!J8)</f>
        <v>329.3</v>
      </c>
      <c r="J8" s="12">
        <f>IF("n.d."=Mali_fr!K8,"na",Mali_fr!K8)</f>
        <v>372.8</v>
      </c>
      <c r="K8" s="12">
        <f>IF("n.d."=Mali_fr!L8,"na",Mali_fr!L8)</f>
        <v>421.5</v>
      </c>
      <c r="L8" s="12">
        <f>IF("n.d."=Mali_fr!M8,"na",Mali_fr!M8)</f>
        <v>538.6</v>
      </c>
      <c r="M8" s="12">
        <f>IF("n.d."=Mali_fr!N8,"na",Mali_fr!N8)</f>
        <v>496.5</v>
      </c>
      <c r="N8" s="12">
        <f>IF("n.d."=Mali_fr!O8,"na",Mali_fr!O8)</f>
        <v>574.4</v>
      </c>
      <c r="O8" s="12">
        <f>IF("n.d."=Mali_fr!P8,"na",Mali_fr!P8)</f>
        <v>577.4</v>
      </c>
      <c r="P8" s="12">
        <f>IF("n.d."=Mali_fr!Q8,"na",Mali_fr!Q8)</f>
        <v>656.9</v>
      </c>
      <c r="Q8" s="12">
        <f>IF("n.d."=Mali_fr!R8,"na",Mali_fr!R8)</f>
        <v>771.5</v>
      </c>
      <c r="R8" s="12">
        <f>IF("n.d."=Mali_fr!S8,"na",Mali_fr!S8)</f>
        <v>884.7</v>
      </c>
      <c r="S8" s="12">
        <f>IF("n.d."=Mali_fr!T8,"na",Mali_fr!T8)</f>
        <v>1223.8</v>
      </c>
      <c r="T8" s="12">
        <f>IF("n.d."=Mali_fr!U8,"na",Mali_fr!U8)</f>
        <v>937.9</v>
      </c>
      <c r="U8" s="12">
        <f>IF("n.d."=Mali_fr!V8,"na",Mali_fr!V8)</f>
        <v>1345.8</v>
      </c>
      <c r="V8" s="12">
        <f>IF("n.d."=Mali_fr!W8,"na",Mali_fr!W8)</f>
        <v>1284.7</v>
      </c>
      <c r="W8" s="12">
        <f>IF("n.d."=Mali_fr!X8,"na",Mali_fr!X8)</f>
        <v>1475.2</v>
      </c>
      <c r="X8" s="12">
        <f>IF("n.d."=Mali_fr!Y8,"na",Mali_fr!Y8)</f>
        <v>1542.3</v>
      </c>
      <c r="Y8" s="12">
        <f>IF("n.d."=Mali_fr!Z8,"na",Mali_fr!Z8)</f>
        <v>1625.5</v>
      </c>
      <c r="Z8" s="12">
        <f>IF("n.d."=Mali_fr!AA8,"na",Mali_fr!AA8)</f>
        <v>1888.1</v>
      </c>
      <c r="AA8" s="12">
        <f>IF("n.d."=Mali_fr!AB8,"na",Mali_fr!AB8)</f>
        <v>2018</v>
      </c>
      <c r="AB8" s="12">
        <f>IF("n.d."=Mali_fr!AC8,"na",Mali_fr!AC8)</f>
        <v>2095.453</v>
      </c>
      <c r="AC8" s="12">
        <f>IF("n.d."=Mali_fr!AD8,"na",Mali_fr!AD8)</f>
        <v>2204.0329999999999</v>
      </c>
      <c r="AD8" s="12">
        <f>IF("n.d."=Mali_fr!AE8,"na",Mali_fr!AE8)</f>
        <v>2527</v>
      </c>
      <c r="AE8" s="12">
        <f>IF("n.d."=Mali_fr!AF8,"na",Mali_fr!AF8)</f>
        <v>2469.2779999999998</v>
      </c>
      <c r="AF8" s="12">
        <f>IF("n.d."=Mali_fr!AG8,"na",Mali_fr!AG8)</f>
        <v>2863.0770000000002</v>
      </c>
      <c r="AG8" s="12">
        <f>IF("n.d."=Mali_fr!AH8,"na",Mali_fr!AH8)</f>
        <v>3652.3</v>
      </c>
      <c r="AH8" s="12">
        <f>IF("n.d."=Mali_fr!AI8,"na",Mali_fr!AI8)</f>
        <v>3228.0294051955084</v>
      </c>
      <c r="AI8" s="16"/>
      <c r="AJ8" s="16"/>
      <c r="AK8" s="16"/>
    </row>
    <row r="9" spans="1:37" s="10" customFormat="1" ht="12.75" customHeight="1">
      <c r="A9" s="11" t="s">
        <v>21</v>
      </c>
      <c r="B9" s="12">
        <f>IF("n.d."=Mali_fr!C9,"na",Mali_fr!C9)</f>
        <v>-80.2</v>
      </c>
      <c r="C9" s="12">
        <f>IF("n.d."=Mali_fr!D9,"na",Mali_fr!D9)</f>
        <v>-43</v>
      </c>
      <c r="D9" s="12">
        <f>IF("n.d."=Mali_fr!E9,"na",Mali_fr!E9)</f>
        <v>-34.1</v>
      </c>
      <c r="E9" s="12">
        <f>IF("n.d."=Mali_fr!F9,"na",Mali_fr!F9)</f>
        <v>-63.5</v>
      </c>
      <c r="F9" s="12">
        <f>IF("n.d."=Mali_fr!G9,"na",Mali_fr!G9)</f>
        <v>-57.4</v>
      </c>
      <c r="G9" s="12">
        <f>IF("n.d."=Mali_fr!H9,"na",Mali_fr!H9)</f>
        <v>-60.7</v>
      </c>
      <c r="H9" s="12">
        <f>IF("n.d."=Mali_fr!I9,"na",Mali_fr!I9)</f>
        <v>9.1999999999999993</v>
      </c>
      <c r="I9" s="12">
        <f>IF("n.d."=Mali_fr!J9,"na",Mali_fr!J9)</f>
        <v>-1.2</v>
      </c>
      <c r="J9" s="12">
        <f>IF("n.d."=Mali_fr!K9,"na",Mali_fr!K9)</f>
        <v>-21.2</v>
      </c>
      <c r="K9" s="12">
        <f>IF("n.d."=Mali_fr!L9,"na",Mali_fr!L9)</f>
        <v>-33.4</v>
      </c>
      <c r="L9" s="12">
        <f>IF("n.d."=Mali_fr!M9,"na",Mali_fr!M9)</f>
        <v>-7</v>
      </c>
      <c r="M9" s="12">
        <f>IF("n.d."=Mali_fr!N9,"na",Mali_fr!N9)</f>
        <v>113.4</v>
      </c>
      <c r="N9" s="12">
        <f>IF("n.d."=Mali_fr!O9,"na",Mali_fr!O9)</f>
        <v>-35.1</v>
      </c>
      <c r="O9" s="12">
        <f>IF("n.d."=Mali_fr!P9,"na",Mali_fr!P9)</f>
        <v>-61.5</v>
      </c>
      <c r="P9" s="12">
        <f>IF("n.d."=Mali_fr!Q9,"na",Mali_fr!Q9)</f>
        <v>-76.2</v>
      </c>
      <c r="Q9" s="12">
        <f>IF("n.d."=Mali_fr!R9,"na",Mali_fr!R9)</f>
        <v>39.200000000000003</v>
      </c>
      <c r="R9" s="12">
        <f>IF("n.d."=Mali_fr!S9,"na",Mali_fr!S9)</f>
        <v>-138.9</v>
      </c>
      <c r="S9" s="12">
        <f>IF("n.d."=Mali_fr!T9,"na",Mali_fr!T9)</f>
        <v>-284.7</v>
      </c>
      <c r="T9" s="12">
        <f>IF("n.d."=Mali_fr!U9,"na",Mali_fr!U9)</f>
        <v>-100.4</v>
      </c>
      <c r="U9" s="12">
        <f>IF("n.d."=Mali_fr!V9,"na",Mali_fr!V9)</f>
        <v>-329.2</v>
      </c>
      <c r="V9" s="12">
        <f>IF("n.d."=Mali_fr!W9,"na",Mali_fr!W9)</f>
        <v>-157.1</v>
      </c>
      <c r="W9" s="12">
        <f>IF("n.d."=Mali_fr!X9,"na",Mali_fr!X9)</f>
        <v>26.3</v>
      </c>
      <c r="X9" s="12">
        <f>IF("n.d."=Mali_fr!Y9,"na",Mali_fr!Y9)</f>
        <v>-122.74052112462</v>
      </c>
      <c r="Y9" s="12">
        <f>IF("n.d."=Mali_fr!Z9,"na",Mali_fr!Z9)</f>
        <v>-251.2945296913</v>
      </c>
      <c r="Z9" s="12">
        <f>IF("n.d."=Mali_fr!AA9,"na",Mali_fr!AA9)</f>
        <v>-281.297992013</v>
      </c>
      <c r="AA9" s="12">
        <f>IF("n.d."=Mali_fr!AB9,"na",Mali_fr!AB9)</f>
        <v>-342.08719000000002</v>
      </c>
      <c r="AB9" s="12">
        <f>IF("n.d."=Mali_fr!AC9,"na",Mali_fr!AC9)</f>
        <v>-409.55799999999999</v>
      </c>
      <c r="AC9" s="12">
        <f>IF("n.d."=Mali_fr!AD9,"na",Mali_fr!AD9)</f>
        <v>-212.601</v>
      </c>
      <c r="AD9" s="12">
        <f>IF("n.d."=Mali_fr!AE9,"na",Mali_fr!AE9)</f>
        <v>-373.6</v>
      </c>
      <c r="AE9" s="12">
        <f>IF("n.d."=Mali_fr!AF9,"na",Mali_fr!AF9)</f>
        <v>290.10599999999999</v>
      </c>
      <c r="AF9" s="12">
        <f>IF("n.d."=Mali_fr!AG9,"na",Mali_fr!AG9)</f>
        <v>-169.24</v>
      </c>
      <c r="AG9" s="12">
        <f>IF("n.d."=Mali_fr!AH9,"na",Mali_fr!AH9)</f>
        <v>-298.7</v>
      </c>
      <c r="AH9" s="12">
        <f>IF("n.d."=Mali_fr!AI9,"na",Mali_fr!AI9)</f>
        <v>215.79194232371037</v>
      </c>
      <c r="AI9" s="23"/>
      <c r="AJ9" s="23"/>
      <c r="AK9" s="23"/>
    </row>
    <row r="10" spans="1:37" s="10" customFormat="1" ht="12.75" customHeight="1">
      <c r="A10" s="11" t="s">
        <v>22</v>
      </c>
      <c r="B10" s="12">
        <f>IF("n.d."=Mali_fr!C10,"na",Mali_fr!C10)</f>
        <v>-11.5</v>
      </c>
      <c r="C10" s="12">
        <f>IF("n.d."=Mali_fr!D10,"na",Mali_fr!D10)</f>
        <v>-25.6</v>
      </c>
      <c r="D10" s="12">
        <f>IF("n.d."=Mali_fr!E10,"na",Mali_fr!E10)</f>
        <v>-21.7</v>
      </c>
      <c r="E10" s="12">
        <f>IF("n.d."=Mali_fr!F10,"na",Mali_fr!F10)</f>
        <v>-35.299999999999997</v>
      </c>
      <c r="F10" s="12">
        <f>IF("n.d."=Mali_fr!G10,"na",Mali_fr!G10)</f>
        <v>-78.7</v>
      </c>
      <c r="G10" s="12">
        <f>IF("n.d."=Mali_fr!H10,"na",Mali_fr!H10)</f>
        <v>-133.4</v>
      </c>
      <c r="H10" s="12">
        <f>IF("n.d."=Mali_fr!I10,"na",Mali_fr!I10)</f>
        <v>-104.2</v>
      </c>
      <c r="I10" s="12">
        <f>IF("n.d."=Mali_fr!J10,"na",Mali_fr!J10)</f>
        <v>-122.8</v>
      </c>
      <c r="J10" s="12">
        <f>IF("n.d."=Mali_fr!K10,"na",Mali_fr!K10)</f>
        <v>-155.69999999999999</v>
      </c>
      <c r="K10" s="12">
        <f>IF("n.d."=Mali_fr!L10,"na",Mali_fr!L10)</f>
        <v>-181.2</v>
      </c>
      <c r="L10" s="12">
        <f>IF("n.d."=Mali_fr!M10,"na",Mali_fr!M10)</f>
        <v>-227.3</v>
      </c>
      <c r="M10" s="12">
        <f>IF("n.d."=Mali_fr!N10,"na",Mali_fr!N10)</f>
        <v>-103.8</v>
      </c>
      <c r="N10" s="12">
        <f>IF("n.d."=Mali_fr!O10,"na",Mali_fr!O10)</f>
        <v>-160.80000000000001</v>
      </c>
      <c r="O10" s="12">
        <f>IF("n.d."=Mali_fr!P10,"na",Mali_fr!P10)</f>
        <v>-216</v>
      </c>
      <c r="P10" s="12">
        <f>IF("n.d."=Mali_fr!Q10,"na",Mali_fr!Q10)</f>
        <v>-230.9</v>
      </c>
      <c r="Q10" s="12">
        <f>IF("n.d."=Mali_fr!R10,"na",Mali_fr!R10)</f>
        <v>-114.3</v>
      </c>
      <c r="R10" s="12">
        <f>IF("n.d."=Mali_fr!S10,"na",Mali_fr!S10)</f>
        <v>-278.5</v>
      </c>
      <c r="S10" s="12">
        <f>IF("n.d."=Mali_fr!T10,"na",Mali_fr!T10)</f>
        <v>-476.2</v>
      </c>
      <c r="T10" s="12">
        <f>IF("n.d."=Mali_fr!U10,"na",Mali_fr!U10)</f>
        <v>-309.2</v>
      </c>
      <c r="U10" s="12">
        <f>IF("n.d."=Mali_fr!V10,"na",Mali_fr!V10)</f>
        <v>-589.4</v>
      </c>
      <c r="V10" s="12">
        <f>IF("n.d."=Mali_fr!W10,"na",Mali_fr!W10)</f>
        <v>-309.7</v>
      </c>
      <c r="W10" s="12">
        <f>IF("n.d."=Mali_fr!X10,"na",Mali_fr!X10)</f>
        <v>-168</v>
      </c>
      <c r="X10" s="12">
        <f>IF("n.d."=Mali_fr!Y10,"na",Mali_fr!Y10)</f>
        <v>-185.10918492803</v>
      </c>
      <c r="Y10" s="12">
        <f>IF("n.d."=Mali_fr!Z10,"na",Mali_fr!Z10)</f>
        <v>-334.13594093565393</v>
      </c>
      <c r="Z10" s="12">
        <f>IF("n.d."=Mali_fr!AA10,"na",Mali_fr!AA10)</f>
        <v>-412.49072799098985</v>
      </c>
      <c r="AA10" s="12">
        <f>IF("n.d."=Mali_fr!AB10,"na",Mali_fr!AB10)</f>
        <v>-601.99090999999999</v>
      </c>
      <c r="AB10" s="12">
        <f>IF("n.d."=Mali_fr!AC10,"na",Mali_fr!AC10)</f>
        <v>-704.28999999999985</v>
      </c>
      <c r="AC10" s="12">
        <f>IF("n.d."=Mali_fr!AD10,"na",Mali_fr!AD10)</f>
        <v>-459.9069826880999</v>
      </c>
      <c r="AD10" s="12">
        <f>IF("n.d."=Mali_fr!AE10,"na",Mali_fr!AE10)</f>
        <v>-755.2</v>
      </c>
      <c r="AE10" s="12">
        <f>IF("n.d."=Mali_fr!AF10,"na",Mali_fr!AF10)</f>
        <v>-218.53899999999999</v>
      </c>
      <c r="AF10" s="12">
        <f>IF("n.d."=Mali_fr!AG10,"na",Mali_fr!AG10)</f>
        <v>-814.34</v>
      </c>
      <c r="AG10" s="12">
        <f>IF("n.d."=Mali_fr!AH10,"na",Mali_fr!AH10)</f>
        <v>-920.3</v>
      </c>
      <c r="AH10" s="12">
        <f>IF("n.d."=Mali_fr!AI10,"na",Mali_fr!AI10)</f>
        <v>-377.36772956494883</v>
      </c>
      <c r="AI10" s="23"/>
      <c r="AJ10" s="23"/>
      <c r="AK10" s="23"/>
    </row>
    <row r="11" spans="1:37" s="10" customFormat="1" ht="12.75" customHeight="1">
      <c r="A11" s="11" t="s">
        <v>23</v>
      </c>
      <c r="B11" s="12">
        <f>IF("n.d."=Mali_fr!C11,"na",Mali_fr!C11)</f>
        <v>-26.5</v>
      </c>
      <c r="C11" s="12">
        <f>IF("n.d."=Mali_fr!D11,"na",Mali_fr!D11)</f>
        <v>-31.7</v>
      </c>
      <c r="D11" s="12">
        <f>IF("n.d."=Mali_fr!E11,"na",Mali_fr!E11)</f>
        <v>-30.6</v>
      </c>
      <c r="E11" s="12">
        <f>IF("n.d."=Mali_fr!F11,"na",Mali_fr!F11)</f>
        <v>-43.4</v>
      </c>
      <c r="F11" s="12">
        <f>IF("n.d."=Mali_fr!G11,"na",Mali_fr!G11)</f>
        <v>-39.9</v>
      </c>
      <c r="G11" s="12">
        <f>IF("n.d."=Mali_fr!H11,"na",Mali_fr!H11)</f>
        <v>-11.6</v>
      </c>
      <c r="H11" s="12">
        <f>IF("n.d."=Mali_fr!I11,"na",Mali_fr!I11)</f>
        <v>-29.8</v>
      </c>
      <c r="I11" s="12">
        <f>IF("n.d."=Mali_fr!J11,"na",Mali_fr!J11)</f>
        <v>-38.700000000000003</v>
      </c>
      <c r="J11" s="12">
        <f>IF("n.d."=Mali_fr!K11,"na",Mali_fr!K11)</f>
        <v>-61.6</v>
      </c>
      <c r="K11" s="12">
        <f>IF("n.d."=Mali_fr!L11,"na",Mali_fr!L11)</f>
        <v>-69</v>
      </c>
      <c r="L11" s="12">
        <f>IF("n.d."=Mali_fr!M11,"na",Mali_fr!M11)</f>
        <v>-112.1</v>
      </c>
      <c r="M11" s="12">
        <f>IF("n.d."=Mali_fr!N11,"na",Mali_fr!N11)</f>
        <v>-83.9</v>
      </c>
      <c r="N11" s="12">
        <f>IF("n.d."=Mali_fr!O11,"na",Mali_fr!O11)</f>
        <v>-17.3</v>
      </c>
      <c r="O11" s="12">
        <f>IF("n.d."=Mali_fr!P11,"na",Mali_fr!P11)</f>
        <v>-76.2</v>
      </c>
      <c r="P11" s="12">
        <f>IF("n.d."=Mali_fr!Q11,"na",Mali_fr!Q11)</f>
        <v>-93.5</v>
      </c>
      <c r="Q11" s="12">
        <f>IF("n.d."=Mali_fr!R11,"na",Mali_fr!R11)</f>
        <v>1002.4</v>
      </c>
      <c r="R11" s="12">
        <f>IF("n.d."=Mali_fr!S11,"na",Mali_fr!S11)</f>
        <v>-108.8</v>
      </c>
      <c r="S11" s="12">
        <f>IF("n.d."=Mali_fr!T11,"na",Mali_fr!T11)</f>
        <v>-86.7</v>
      </c>
      <c r="T11" s="12">
        <f>IF("n.d."=Mali_fr!U11,"na",Mali_fr!U11)</f>
        <v>-178.9</v>
      </c>
      <c r="U11" s="12">
        <f>IF("n.d."=Mali_fr!V11,"na",Mali_fr!V11)</f>
        <v>-124.3</v>
      </c>
      <c r="V11" s="12">
        <f>IF("n.d."=Mali_fr!W11,"na",Mali_fr!W11)</f>
        <v>-186.6</v>
      </c>
      <c r="W11" s="12">
        <f>IF("n.d."=Mali_fr!X11,"na",Mali_fr!X11)</f>
        <v>-69.599999999999994</v>
      </c>
      <c r="X11" s="12">
        <f>IF("n.d."=Mali_fr!Y11,"na",Mali_fr!Y11)</f>
        <v>-155.19999999999999</v>
      </c>
      <c r="Y11" s="12">
        <f>IF("n.d."=Mali_fr!Z11,"na",Mali_fr!Z11)</f>
        <v>-204.7</v>
      </c>
      <c r="Z11" s="12">
        <f>IF("n.d."=Mali_fr!AA11,"na",Mali_fr!AA11)</f>
        <v>-183.69999999999982</v>
      </c>
      <c r="AA11" s="12">
        <f>IF("n.d."=Mali_fr!AB11,"na",Mali_fr!AB11)</f>
        <v>-327.92884599999979</v>
      </c>
      <c r="AB11" s="12">
        <f>IF("n.d."=Mali_fr!AC11,"na",Mali_fr!AC11)</f>
        <v>-255.30000000000018</v>
      </c>
      <c r="AC11" s="12">
        <f>IF("n.d."=Mali_fr!AD11,"na",Mali_fr!AD11)</f>
        <v>-449.63126099999977</v>
      </c>
      <c r="AD11" s="12">
        <f>IF("n.d."=Mali_fr!AE11,"na",Mali_fr!AE11)</f>
        <v>-170.89999999999964</v>
      </c>
      <c r="AE11" s="12">
        <f>IF("n.d."=Mali_fr!AF11,"na",Mali_fr!AF11)</f>
        <v>-552.89999999999964</v>
      </c>
      <c r="AF11" s="12">
        <f>IF("n.d."=Mali_fr!AG11,"na",Mali_fr!AG11)</f>
        <v>-520.80000000000018</v>
      </c>
      <c r="AG11" s="12">
        <f>IF("n.d."=Mali_fr!AH11,"na",Mali_fr!AH11)</f>
        <v>-570.80000000000018</v>
      </c>
      <c r="AH11" s="12">
        <f>IF("n.d."=Mali_fr!AI11,"na",Mali_fr!AI11)</f>
        <v>-478.20000000000027</v>
      </c>
      <c r="AI11" s="23"/>
      <c r="AJ11" s="23"/>
      <c r="AK11" s="23"/>
    </row>
    <row r="12" spans="1:37" s="27" customFormat="1" ht="12.75" customHeight="1">
      <c r="A12" s="25" t="s">
        <v>24</v>
      </c>
      <c r="B12" s="12">
        <f>IF("n.d."=Mali_fr!C12,"na",Mali_fr!C12)</f>
        <v>-3.9</v>
      </c>
      <c r="C12" s="12">
        <f>IF("n.d."=Mali_fr!D12,"na",Mali_fr!D12)</f>
        <v>-4.4000000000000004</v>
      </c>
      <c r="D12" s="12">
        <f>IF("n.d."=Mali_fr!E12,"na",Mali_fr!E12)</f>
        <v>-4.3</v>
      </c>
      <c r="E12" s="12">
        <f>IF("n.d."=Mali_fr!F12,"na",Mali_fr!F12)</f>
        <v>-4.2</v>
      </c>
      <c r="F12" s="12">
        <f>IF("n.d."=Mali_fr!G12,"na",Mali_fr!G12)</f>
        <v>-3.2</v>
      </c>
      <c r="G12" s="12">
        <f>IF("n.d."=Mali_fr!H12,"na",Mali_fr!H12)</f>
        <v>-0.9</v>
      </c>
      <c r="H12" s="12">
        <f>IF("n.d."=Mali_fr!I12,"na",Mali_fr!I12)</f>
        <v>-2.1</v>
      </c>
      <c r="I12" s="12">
        <f>IF("n.d."=Mali_fr!J12,"na",Mali_fr!J12)</f>
        <v>-2.4</v>
      </c>
      <c r="J12" s="12">
        <f>IF("n.d."=Mali_fr!K12,"na",Mali_fr!K12)</f>
        <v>-3.4</v>
      </c>
      <c r="K12" s="12">
        <f>IF("n.d."=Mali_fr!L12,"na",Mali_fr!L12)</f>
        <v>-3.7</v>
      </c>
      <c r="L12" s="12">
        <f>IF("n.d."=Mali_fr!M12,"na",Mali_fr!M12)</f>
        <v>-5.0999999999999996</v>
      </c>
      <c r="M12" s="12">
        <f>IF("n.d."=Mali_fr!N12,"na",Mali_fr!N12)</f>
        <v>-3.8</v>
      </c>
      <c r="N12" s="12">
        <f>IF("n.d."=Mali_fr!O12,"na",Mali_fr!O12)</f>
        <v>-0.7</v>
      </c>
      <c r="O12" s="12">
        <f>IF("n.d."=Mali_fr!P12,"na",Mali_fr!P12)</f>
        <v>-2.9</v>
      </c>
      <c r="P12" s="12">
        <f>IF("n.d."=Mali_fr!Q12,"na",Mali_fr!Q12)</f>
        <v>-3.2</v>
      </c>
      <c r="Q12" s="12">
        <f>IF("n.d."=Mali_fr!R12,"na",Mali_fr!R12)</f>
        <v>31.3</v>
      </c>
      <c r="R12" s="12">
        <f>IF("n.d."=Mali_fr!S12,"na",Mali_fr!S12)</f>
        <v>-3.2</v>
      </c>
      <c r="S12" s="12">
        <f>IF("n.d."=Mali_fr!T12,"na",Mali_fr!T12)</f>
        <v>-2.2158045389490901</v>
      </c>
      <c r="T12" s="12">
        <f>IF("n.d."=Mali_fr!U12,"na",Mali_fr!U12)</f>
        <v>-4.226416877318151</v>
      </c>
      <c r="U12" s="12">
        <f>IF("n.d."=Mali_fr!V12,"na",Mali_fr!V12)</f>
        <v>-2.350187816497789</v>
      </c>
      <c r="V12" s="12">
        <f>IF("n.d."=Mali_fr!W12,"na",Mali_fr!W12)</f>
        <v>-3.4552980610977038</v>
      </c>
      <c r="W12" s="12">
        <f>IF("n.d."=Mali_fr!X12,"na",Mali_fr!X12)</f>
        <v>-1.0895310821512416</v>
      </c>
      <c r="X12" s="12">
        <f>IF("n.d."=Mali_fr!Y12,"na",Mali_fr!Y12)</f>
        <v>-2.3716378340537143</v>
      </c>
      <c r="Y12" s="12">
        <f>IF("n.d."=Mali_fr!Z12,"na",Mali_fr!Z12)</f>
        <v>-2.8865455399586586</v>
      </c>
      <c r="Z12" s="12">
        <f>IF("n.d."=Mali_fr!AA12,"na",Mali_fr!AA12)</f>
        <v>-2.3710291987414216</v>
      </c>
      <c r="AA12" s="12">
        <f>IF("n.d."=Mali_fr!AB12,"na",Mali_fr!AB12)</f>
        <v>-3.9452861560418939</v>
      </c>
      <c r="AB12" s="12">
        <f>IF("n.d."=Mali_fr!AC12,"na",Mali_fr!AC12)</f>
        <v>-2.8614002928648263</v>
      </c>
      <c r="AC12" s="12">
        <f>IF("n.d."=Mali_fr!AD12,"na",Mali_fr!AD12)</f>
        <v>-4.741968916618525</v>
      </c>
      <c r="AD12" s="12">
        <f>IF("n.d."=Mali_fr!AE12,"na",Mali_fr!AE12)</f>
        <v>-1.6879530154944045</v>
      </c>
      <c r="AE12" s="12">
        <f>IF("n.d."=Mali_fr!AF12,"na",Mali_fr!AF12)</f>
        <v>-5.529219128364617</v>
      </c>
      <c r="AF12" s="12">
        <f>IF("n.d."=Mali_fr!AG12,"na",Mali_fr!AG12)</f>
        <v>-5.0271679660871067</v>
      </c>
      <c r="AG12" s="12">
        <f>IF("n.d."=Mali_fr!AH12,"na",Mali_fr!AH12)</f>
        <v>-5.1517282234582771</v>
      </c>
      <c r="AH12" s="12">
        <f>IF("n.d."=Mali_fr!AI12,"na",Mali_fr!AI12)</f>
        <v>-3.9005142011306968</v>
      </c>
      <c r="AI12" s="26"/>
      <c r="AJ12" s="26"/>
      <c r="AK12" s="26"/>
    </row>
    <row r="13" spans="1:37" s="5" customFormat="1" ht="12.75" customHeight="1">
      <c r="A13" s="4" t="s">
        <v>25</v>
      </c>
      <c r="B13" s="12">
        <f>IF("n.d."=Mali_fr!C13,"na",Mali_fr!C13)</f>
        <v>17.3</v>
      </c>
      <c r="C13" s="12">
        <f>IF("n.d."=Mali_fr!D13,"na",Mali_fr!D13)</f>
        <v>20.2</v>
      </c>
      <c r="D13" s="12">
        <f>IF("n.d."=Mali_fr!E13,"na",Mali_fr!E13)</f>
        <v>19.2</v>
      </c>
      <c r="E13" s="12">
        <f>IF("n.d."=Mali_fr!F13,"na",Mali_fr!F13)</f>
        <v>26</v>
      </c>
      <c r="F13" s="12">
        <f>IF("n.d."=Mali_fr!G13,"na",Mali_fr!G13)</f>
        <v>26.4</v>
      </c>
      <c r="G13" s="12">
        <f>IF("n.d."=Mali_fr!H13,"na",Mali_fr!H13)</f>
        <v>20.9</v>
      </c>
      <c r="H13" s="12">
        <f>IF("n.d."=Mali_fr!I13,"na",Mali_fr!I13)</f>
        <v>22.8</v>
      </c>
      <c r="I13" s="12">
        <f>IF("n.d."=Mali_fr!J13,"na",Mali_fr!J13)</f>
        <v>21.1</v>
      </c>
      <c r="J13" s="12">
        <f>IF("n.d."=Mali_fr!K13,"na",Mali_fr!K13)</f>
        <v>18.7</v>
      </c>
      <c r="K13" s="12">
        <f>IF("n.d."=Mali_fr!L13,"na",Mali_fr!L13)</f>
        <v>19.8</v>
      </c>
      <c r="L13" s="12">
        <f>IF("n.d."=Mali_fr!M13,"na",Mali_fr!M13)</f>
        <v>24.4</v>
      </c>
      <c r="M13" s="12">
        <f>IF("n.d."=Mali_fr!N13,"na",Mali_fr!N13)</f>
        <v>16</v>
      </c>
      <c r="N13" s="12">
        <f>IF("n.d."=Mali_fr!O13,"na",Mali_fr!O13)</f>
        <v>26</v>
      </c>
      <c r="O13" s="12">
        <f>IF("n.d."=Mali_fr!P13,"na",Mali_fr!P13)</f>
        <v>22</v>
      </c>
      <c r="P13" s="12">
        <f>IF("n.d."=Mali_fr!Q13,"na",Mali_fr!Q13)</f>
        <v>22</v>
      </c>
      <c r="Q13" s="12">
        <f>IF("n.d."=Mali_fr!R13,"na",Mali_fr!R13)</f>
        <v>20.399999999999999</v>
      </c>
      <c r="R13" s="12">
        <f>IF("n.d."=Mali_fr!S13,"na",Mali_fr!S13)</f>
        <v>21.6</v>
      </c>
      <c r="S13" s="12">
        <f>IF("n.d."=Mali_fr!T13,"na",Mali_fr!T13)</f>
        <v>20.2</v>
      </c>
      <c r="T13" s="12">
        <f>IF("n.d."=Mali_fr!U13,"na",Mali_fr!U13)</f>
        <v>21.2</v>
      </c>
      <c r="U13" s="12">
        <f>IF("n.d."=Mali_fr!V13,"na",Mali_fr!V13)</f>
        <v>24.5</v>
      </c>
      <c r="V13" s="12">
        <f>IF("n.d."=Mali_fr!W13,"na",Mali_fr!W13)</f>
        <v>23.1</v>
      </c>
      <c r="W13" s="12">
        <f>IF("n.d."=Mali_fr!X13,"na",Mali_fr!X13)</f>
        <v>21.7</v>
      </c>
      <c r="X13" s="12">
        <f>IF("n.d."=Mali_fr!Y13,"na",Mali_fr!Y13)</f>
        <v>17.8</v>
      </c>
      <c r="Y13" s="12">
        <f>IF("n.d."=Mali_fr!Z13,"na",Mali_fr!Z13)</f>
        <v>20.160958231988332</v>
      </c>
      <c r="Z13" s="12">
        <f>IF("n.d."=Mali_fr!AA13,"na",Mali_fr!AA13)</f>
        <v>20.760896874706543</v>
      </c>
      <c r="AA13" s="12">
        <f>IF("n.d."=Mali_fr!AB13,"na",Mali_fr!AB13)</f>
        <v>23.962647762091752</v>
      </c>
      <c r="AB13" s="12">
        <f>IF("n.d."=Mali_fr!AC13,"na",Mali_fr!AC13)</f>
        <v>21.589214773702238</v>
      </c>
      <c r="AC13" s="12">
        <f>IF("n.d."=Mali_fr!AD13,"na",Mali_fr!AD13)</f>
        <v>20.458302602739177</v>
      </c>
      <c r="AD13" s="12">
        <f>IF("n.d."=Mali_fr!AE13,"na",Mali_fr!AE13)</f>
        <v>22.531682325689008</v>
      </c>
      <c r="AE13" s="12">
        <f>IF("n.d."=Mali_fr!AF13,"na",Mali_fr!AF13)</f>
        <v>18.2</v>
      </c>
      <c r="AF13" s="12">
        <f>IF("n.d."=Mali_fr!AG13,"na",Mali_fr!AG13)</f>
        <v>21.4</v>
      </c>
      <c r="AG13" s="12">
        <f>IF("n.d."=Mali_fr!AH13,"na",Mali_fr!AH13)</f>
        <v>20.6</v>
      </c>
      <c r="AH13" s="12">
        <f>IF("n.d."=Mali_fr!AI13,"na",Mali_fr!AI13)</f>
        <v>17.5</v>
      </c>
      <c r="AI13" s="28"/>
      <c r="AJ13" s="28"/>
      <c r="AK13" s="28"/>
    </row>
    <row r="14" spans="1:37" s="10" customFormat="1" ht="12.75" customHeight="1">
      <c r="A14" s="11" t="s">
        <v>26</v>
      </c>
      <c r="B14" s="12">
        <f>IF("n.d."=Mali_fr!C14,"na",Mali_fr!C14)</f>
        <v>55.2</v>
      </c>
      <c r="C14" s="12">
        <f>IF("n.d."=Mali_fr!D14,"na",Mali_fr!D14)</f>
        <v>57.4</v>
      </c>
      <c r="D14" s="12">
        <f>IF("n.d."=Mali_fr!E14,"na",Mali_fr!E14)</f>
        <v>69.7</v>
      </c>
      <c r="E14" s="12">
        <f>IF("n.d."=Mali_fr!F14,"na",Mali_fr!F14)</f>
        <v>39.799999999999997</v>
      </c>
      <c r="F14" s="12">
        <f>IF("n.d."=Mali_fr!G14,"na",Mali_fr!G14)</f>
        <v>68.7</v>
      </c>
      <c r="G14" s="12">
        <f>IF("n.d."=Mali_fr!H14,"na",Mali_fr!H14)</f>
        <v>131.9</v>
      </c>
      <c r="H14" s="12">
        <f>IF("n.d."=Mali_fr!I14,"na",Mali_fr!I14)</f>
        <v>129.80000000000001</v>
      </c>
      <c r="I14" s="12">
        <f>IF("n.d."=Mali_fr!J14,"na",Mali_fr!J14)</f>
        <v>107.3</v>
      </c>
      <c r="J14" s="12">
        <f>IF("n.d."=Mali_fr!K14,"na",Mali_fr!K14)</f>
        <v>94.5</v>
      </c>
      <c r="K14" s="12">
        <f>IF("n.d."=Mali_fr!L14,"na",Mali_fr!L14)</f>
        <v>125</v>
      </c>
      <c r="L14" s="12">
        <f>IF("n.d."=Mali_fr!M14,"na",Mali_fr!M14)</f>
        <v>115.5</v>
      </c>
      <c r="M14" s="12">
        <f>IF("n.d."=Mali_fr!N14,"na",Mali_fr!N14)</f>
        <v>239.3</v>
      </c>
      <c r="N14" s="12">
        <f>IF("n.d."=Mali_fr!O14,"na",Mali_fr!O14)</f>
        <v>384.6</v>
      </c>
      <c r="O14" s="12">
        <f>IF("n.d."=Mali_fr!P14,"na",Mali_fr!P14)</f>
        <v>319.3</v>
      </c>
      <c r="P14" s="12">
        <f>IF("n.d."=Mali_fr!Q14,"na",Mali_fr!Q14)</f>
        <v>399.8</v>
      </c>
      <c r="Q14" s="12">
        <f>IF("n.d."=Mali_fr!R14,"na",Mali_fr!R14)</f>
        <v>460</v>
      </c>
      <c r="R14" s="12">
        <f>IF("n.d."=Mali_fr!S14,"na",Mali_fr!S14)</f>
        <v>460.5</v>
      </c>
      <c r="S14" s="12">
        <f>IF("n.d."=Mali_fr!T14,"na",Mali_fr!T14)</f>
        <v>467.1</v>
      </c>
      <c r="T14" s="12">
        <f>IF("n.d."=Mali_fr!U14,"na",Mali_fr!U14)</f>
        <v>638.29999999999995</v>
      </c>
      <c r="U14" s="12">
        <f>IF("n.d."=Mali_fr!V14,"na",Mali_fr!V14)</f>
        <v>552.20000000000005</v>
      </c>
      <c r="V14" s="12">
        <f>IF("n.d."=Mali_fr!W14,"na",Mali_fr!W14)</f>
        <v>584.9</v>
      </c>
      <c r="W14" s="12">
        <f>IF("n.d."=Mali_fr!X14,"na",Mali_fr!X14)</f>
        <v>542.1</v>
      </c>
      <c r="X14" s="12">
        <f>IF("n.d."=Mali_fr!Y14,"na",Mali_fr!Y14)</f>
        <v>474.6</v>
      </c>
      <c r="Y14" s="12">
        <f>IF("n.d."=Mali_fr!Z14,"na",Mali_fr!Z14)</f>
        <v>317.60000000000002</v>
      </c>
      <c r="Z14" s="12">
        <f>IF("n.d."=Mali_fr!AA14,"na",Mali_fr!AA14)</f>
        <v>222</v>
      </c>
      <c r="AA14" s="12">
        <f>IF("n.d."=Mali_fr!AB14,"na",Mali_fr!AB14)</f>
        <v>-82.013817985000003</v>
      </c>
      <c r="AB14" s="12">
        <f>IF("n.d."=Mali_fr!AC14,"na",Mali_fr!AC14)</f>
        <v>-8.1380112845719736</v>
      </c>
      <c r="AC14" s="12">
        <f>IF("n.d."=Mali_fr!AD14,"na",Mali_fr!AD14)</f>
        <v>106.87659662699991</v>
      </c>
      <c r="AD14" s="12">
        <f>IF("n.d."=Mali_fr!AE14,"na",Mali_fr!AE14)</f>
        <v>-67.092199406999953</v>
      </c>
      <c r="AE14" s="12">
        <f>IF("n.d."=Mali_fr!AF14,"na",Mali_fr!AF14)</f>
        <v>-294.91279672200017</v>
      </c>
      <c r="AF14" s="12">
        <f>IF("n.d."=Mali_fr!AG14,"na",Mali_fr!AG14)</f>
        <v>525.16733404199999</v>
      </c>
      <c r="AG14" s="12">
        <f>IF("n.d."=Mali_fr!AH14,"na",Mali_fr!AH14)</f>
        <v>8.4624257579999949</v>
      </c>
      <c r="AH14" s="12">
        <f>IF("n.d."=Mali_fr!AI14,"na",Mali_fr!AI14)</f>
        <v>-309.8</v>
      </c>
      <c r="AI14" s="23"/>
      <c r="AJ14" s="23"/>
      <c r="AK14" s="23"/>
    </row>
    <row r="15" spans="1:37" s="10" customFormat="1" ht="12.75" customHeight="1">
      <c r="A15" s="11" t="s">
        <v>27</v>
      </c>
      <c r="B15" s="12">
        <f>IF("n.d."=Mali_fr!C15,"na",Mali_fr!C15)</f>
        <v>86.4</v>
      </c>
      <c r="C15" s="12">
        <f>IF("n.d."=Mali_fr!D15,"na",Mali_fr!D15)</f>
        <v>92.6</v>
      </c>
      <c r="D15" s="12">
        <f>IF("n.d."=Mali_fr!E15,"na",Mali_fr!E15)</f>
        <v>95.3</v>
      </c>
      <c r="E15" s="12">
        <f>IF("n.d."=Mali_fr!F15,"na",Mali_fr!F15)</f>
        <v>87.2</v>
      </c>
      <c r="F15" s="12">
        <f>IF("n.d."=Mali_fr!G15,"na",Mali_fr!G15)</f>
        <v>131.80000000000001</v>
      </c>
      <c r="G15" s="12">
        <f>IF("n.d."=Mali_fr!H15,"na",Mali_fr!H15)</f>
        <v>173.2</v>
      </c>
      <c r="H15" s="12">
        <f>IF("n.d."=Mali_fr!I15,"na",Mali_fr!I15)</f>
        <v>200.4</v>
      </c>
      <c r="I15" s="12">
        <f>IF("n.d."=Mali_fr!J15,"na",Mali_fr!J15)</f>
        <v>254.9</v>
      </c>
      <c r="J15" s="12">
        <f>IF("n.d."=Mali_fr!K15,"na",Mali_fr!K15)</f>
        <v>291.60000000000002</v>
      </c>
      <c r="K15" s="12">
        <f>IF("n.d."=Mali_fr!L15,"na",Mali_fr!L15)</f>
        <v>284.5</v>
      </c>
      <c r="L15" s="12">
        <f>IF("n.d."=Mali_fr!M15,"na",Mali_fr!M15)</f>
        <v>343.5</v>
      </c>
      <c r="M15" s="12">
        <f>IF("n.d."=Mali_fr!N15,"na",Mali_fr!N15)</f>
        <v>411.5</v>
      </c>
      <c r="N15" s="12">
        <f>IF("n.d."=Mali_fr!O15,"na",Mali_fr!O15)</f>
        <v>482.8</v>
      </c>
      <c r="O15" s="12">
        <f>IF("n.d."=Mali_fr!P15,"na",Mali_fr!P15)</f>
        <v>515.5</v>
      </c>
      <c r="P15" s="12">
        <f>IF("n.d."=Mali_fr!Q15,"na",Mali_fr!Q15)</f>
        <v>482.2</v>
      </c>
      <c r="Q15" s="12">
        <f>IF("n.d."=Mali_fr!R15,"na",Mali_fr!R15)</f>
        <v>575.20000000000005</v>
      </c>
      <c r="R15" s="12">
        <f>IF("n.d."=Mali_fr!S15,"na",Mali_fr!S15)</f>
        <v>618.29999999999995</v>
      </c>
      <c r="S15" s="12">
        <f>IF("n.d."=Mali_fr!T15,"na",Mali_fr!T15)</f>
        <v>671.2</v>
      </c>
      <c r="T15" s="12">
        <f>IF("n.d."=Mali_fr!U15,"na",Mali_fr!U15)</f>
        <v>740.7</v>
      </c>
      <c r="U15" s="12">
        <f>IF("n.d."=Mali_fr!V15,"na",Mali_fr!V15)</f>
        <v>845.5</v>
      </c>
      <c r="V15" s="12">
        <f>IF("n.d."=Mali_fr!W15,"na",Mali_fr!W15)</f>
        <v>1049.3</v>
      </c>
      <c r="W15" s="12">
        <f>IF("n.d."=Mali_fr!X15,"na",Mali_fr!X15)</f>
        <v>1099.2</v>
      </c>
      <c r="X15" s="12">
        <f>IF("n.d."=Mali_fr!Y15,"na",Mali_fr!Y15)</f>
        <v>1232.2</v>
      </c>
      <c r="Y15" s="12">
        <f>IF("n.d."=Mali_fr!Z15,"na",Mali_fr!Z15)</f>
        <v>1464.8430000000001</v>
      </c>
      <c r="Z15" s="12">
        <f>IF("n.d."=Mali_fr!AA15,"na",Mali_fr!AA15)</f>
        <v>1766.6499999999999</v>
      </c>
      <c r="AA15" s="12">
        <f>IF("n.d."=Mali_fr!AB15,"na",Mali_fr!AB15)</f>
        <v>2010.4080000000001</v>
      </c>
      <c r="AB15" s="12">
        <f>IF("n.d."=Mali_fr!AC15,"na",Mali_fr!AC15)</f>
        <v>2205.2943007379999</v>
      </c>
      <c r="AC15" s="12">
        <f>IF("n.d."=Mali_fr!AD15,"na",Mali_fr!AD15)</f>
        <v>2313.44916319088</v>
      </c>
      <c r="AD15" s="12">
        <f>IF("n.d."=Mali_fr!AE15,"na",Mali_fr!AE15)</f>
        <v>2549.3671626471569</v>
      </c>
      <c r="AE15" s="12">
        <f>IF("n.d."=Mali_fr!AF15,"na",Mali_fr!AF15)</f>
        <v>2809.2230864620001</v>
      </c>
      <c r="AF15" s="12">
        <f>IF("n.d."=Mali_fr!AG15,"na",Mali_fr!AG15)</f>
        <v>3230.7179016689993</v>
      </c>
      <c r="AG15" s="12">
        <f>IF("n.d."=Mali_fr!AH15,"na",Mali_fr!AH15)</f>
        <v>3746.0365155280001</v>
      </c>
      <c r="AH15" s="12">
        <f>IF("n.d."=Mali_fr!AI15,"na",Mali_fr!AI15)</f>
        <v>3786.2154955229998</v>
      </c>
      <c r="AI15" s="23"/>
      <c r="AJ15" s="23"/>
      <c r="AK15" s="23"/>
    </row>
    <row r="16" spans="1:37" s="10" customFormat="1" ht="12.75" customHeight="1">
      <c r="A16" s="11" t="s">
        <v>28</v>
      </c>
      <c r="B16" s="12">
        <f>IF("n.d."=Mali_fr!C16,"na",Mali_fr!C16)</f>
        <v>1.2</v>
      </c>
      <c r="C16" s="12">
        <f>IF("n.d."=Mali_fr!D16,"na",Mali_fr!D16)</f>
        <v>-3.2</v>
      </c>
      <c r="D16" s="12">
        <f>IF("n.d."=Mali_fr!E16,"na",Mali_fr!E16)</f>
        <v>4.4000000000000004</v>
      </c>
      <c r="E16" s="12">
        <f>IF("n.d."=Mali_fr!F16,"na",Mali_fr!F16)</f>
        <v>32</v>
      </c>
      <c r="F16" s="12">
        <f>IF("n.d."=Mali_fr!G16,"na",Mali_fr!G16)</f>
        <v>5.0999999999999996</v>
      </c>
      <c r="G16" s="12">
        <f>IF("n.d."=Mali_fr!H16,"na",Mali_fr!H16)</f>
        <v>-35.6</v>
      </c>
      <c r="H16" s="12">
        <f>IF("n.d."=Mali_fr!I16,"na",Mali_fr!I16)</f>
        <v>-22.4</v>
      </c>
      <c r="I16" s="12">
        <f>IF("n.d."=Mali_fr!J16,"na",Mali_fr!J16)</f>
        <v>-26.1</v>
      </c>
      <c r="J16" s="12">
        <f>IF("n.d."=Mali_fr!K16,"na",Mali_fr!K16)</f>
        <v>-21.8</v>
      </c>
      <c r="K16" s="12">
        <f>IF("n.d."=Mali_fr!L16,"na",Mali_fr!L16)</f>
        <v>-37.4</v>
      </c>
      <c r="L16" s="12">
        <f>IF("n.d."=Mali_fr!M16,"na",Mali_fr!M16)</f>
        <v>-14</v>
      </c>
      <c r="M16" s="12">
        <f>IF("n.d."=Mali_fr!N16,"na",Mali_fr!N16)</f>
        <v>-27.5</v>
      </c>
      <c r="N16" s="12">
        <f>IF("n.d."=Mali_fr!O16,"na",Mali_fr!O16)</f>
        <v>-74.900000000000006</v>
      </c>
      <c r="O16" s="12">
        <f>IF("n.d."=Mali_fr!P16,"na",Mali_fr!P16)</f>
        <v>-59.7</v>
      </c>
      <c r="P16" s="12">
        <f>IF("n.d."=Mali_fr!Q16,"na",Mali_fr!Q16)</f>
        <v>-28.4</v>
      </c>
      <c r="Q16" s="12">
        <f>IF("n.d."=Mali_fr!R16,"na",Mali_fr!R16)</f>
        <v>-128.19999999999999</v>
      </c>
      <c r="R16" s="12">
        <f>IF("n.d."=Mali_fr!S16,"na",Mali_fr!S16)</f>
        <v>-123.5</v>
      </c>
      <c r="S16" s="12">
        <f>IF("n.d."=Mali_fr!T16,"na",Mali_fr!T16)</f>
        <v>-155</v>
      </c>
      <c r="T16" s="12">
        <f>IF("n.d."=Mali_fr!U16,"na",Mali_fr!U16)</f>
        <v>-287.7</v>
      </c>
      <c r="U16" s="12">
        <f>IF("n.d."=Mali_fr!V16,"na",Mali_fr!V16)</f>
        <v>-270.10000000000002</v>
      </c>
      <c r="V16" s="12">
        <f>IF("n.d."=Mali_fr!W16,"na",Mali_fr!W16)</f>
        <v>-203.2</v>
      </c>
      <c r="W16" s="12">
        <f>IF("n.d."=Mali_fr!X16,"na",Mali_fr!X16)</f>
        <v>-54.2</v>
      </c>
      <c r="X16" s="12">
        <f>IF("n.d."=Mali_fr!Y16,"na",Mali_fr!Y16)</f>
        <v>-96.593064934000068</v>
      </c>
      <c r="Y16" s="12">
        <f>IF("n.d."=Mali_fr!Z16,"na",Mali_fr!Z16)</f>
        <v>-74.177858594999975</v>
      </c>
      <c r="Z16" s="12">
        <f>IF("n.d."=Mali_fr!AA16,"na",Mali_fr!AA16)</f>
        <v>-35.888947826999924</v>
      </c>
      <c r="AA16" s="12">
        <f>IF("n.d."=Mali_fr!AB16,"na",Mali_fr!AB16)</f>
        <v>199.67514163799999</v>
      </c>
      <c r="AB16" s="12">
        <f>IF("n.d."=Mali_fr!AC16,"na",Mali_fr!AC16)</f>
        <v>315.36399219100008</v>
      </c>
      <c r="AC16" s="12">
        <f>IF("n.d."=Mali_fr!AD16,"na",Mali_fr!AD16)</f>
        <v>522.46213616799992</v>
      </c>
      <c r="AD16" s="12">
        <f>IF("n.d."=Mali_fr!AE16,"na",Mali_fr!AE16)</f>
        <v>497.11789615500004</v>
      </c>
      <c r="AE16" s="12">
        <f>IF("n.d."=Mali_fr!AF16,"na",Mali_fr!AF16)</f>
        <v>539.58275427400008</v>
      </c>
      <c r="AF16" s="12">
        <f>IF("n.d."=Mali_fr!AG16,"na",Mali_fr!AG16)</f>
        <v>750.33588923899993</v>
      </c>
      <c r="AG16" s="12">
        <f>IF("n.d."=Mali_fr!AH16,"na",Mali_fr!AH16)</f>
        <v>1339.6857753300001</v>
      </c>
      <c r="AH16" s="12">
        <f>IF("n.d."=Mali_fr!AI16,"na",Mali_fr!AI16)</f>
        <v>1808.843349189</v>
      </c>
      <c r="AI16" s="23"/>
      <c r="AJ16" s="23"/>
      <c r="AK16" s="23"/>
    </row>
    <row r="17" spans="1:37" s="10" customFormat="1" ht="12.75" customHeight="1">
      <c r="A17" s="11" t="s">
        <v>29</v>
      </c>
      <c r="B17" s="12">
        <f>IF("n.d."=Mali_fr!C17,"na",Mali_fr!C17)</f>
        <v>152.69999999999999</v>
      </c>
      <c r="C17" s="12">
        <f>IF("n.d."=Mali_fr!D17,"na",Mali_fr!D17)</f>
        <v>157.19999999999999</v>
      </c>
      <c r="D17" s="12">
        <f>IF("n.d."=Mali_fr!E17,"na",Mali_fr!E17)</f>
        <v>170.4</v>
      </c>
      <c r="E17" s="12">
        <f>IF("n.d."=Mali_fr!F17,"na",Mali_fr!F17)</f>
        <v>237</v>
      </c>
      <c r="F17" s="12">
        <f>IF("n.d."=Mali_fr!G17,"na",Mali_fr!G17)</f>
        <v>254.6</v>
      </c>
      <c r="G17" s="12">
        <f>IF("n.d."=Mali_fr!H17,"na",Mali_fr!H17)</f>
        <v>317.8</v>
      </c>
      <c r="H17" s="12">
        <f>IF("n.d."=Mali_fr!I17,"na",Mali_fr!I17)</f>
        <v>345.3</v>
      </c>
      <c r="I17" s="12">
        <f>IF("n.d."=Mali_fr!J17,"na",Mali_fr!J17)</f>
        <v>360.2</v>
      </c>
      <c r="J17" s="12">
        <f>IF("n.d."=Mali_fr!K17,"na",Mali_fr!K17)</f>
        <v>365</v>
      </c>
      <c r="K17" s="12">
        <f>IF("n.d."=Mali_fr!L17,"na",Mali_fr!L17)</f>
        <v>408.5</v>
      </c>
      <c r="L17" s="12">
        <f>IF("n.d."=Mali_fr!M17,"na",Mali_fr!M17)</f>
        <v>447.5</v>
      </c>
      <c r="M17" s="12">
        <f>IF("n.d."=Mali_fr!N17,"na",Mali_fr!N17)</f>
        <v>575.4</v>
      </c>
      <c r="N17" s="12">
        <f>IF("n.d."=Mali_fr!O17,"na",Mali_fr!O17)</f>
        <v>786.1</v>
      </c>
      <c r="O17" s="12">
        <f>IF("n.d."=Mali_fr!P17,"na",Mali_fr!P17)</f>
        <v>767.2</v>
      </c>
      <c r="P17" s="12">
        <f>IF("n.d."=Mali_fr!Q17,"na",Mali_fr!Q17)</f>
        <v>856.8</v>
      </c>
      <c r="Q17" s="12">
        <f>IF("n.d."=Mali_fr!R17,"na",Mali_fr!R17)</f>
        <v>932</v>
      </c>
      <c r="R17" s="12">
        <f>IF("n.d."=Mali_fr!S17,"na",Mali_fr!S17)</f>
        <v>1018.3</v>
      </c>
      <c r="S17" s="12">
        <f>IF("n.d."=Mali_fr!T17,"na",Mali_fr!T17)</f>
        <v>1024.8</v>
      </c>
      <c r="T17" s="12">
        <f>IF("n.d."=Mali_fr!U17,"na",Mali_fr!U17)</f>
        <v>1172.7</v>
      </c>
      <c r="U17" s="12">
        <f>IF("n.d."=Mali_fr!V17,"na",Mali_fr!V17)</f>
        <v>1294.5</v>
      </c>
      <c r="V17" s="12">
        <f>IF("n.d."=Mali_fr!W17,"na",Mali_fr!W17)</f>
        <v>1492</v>
      </c>
      <c r="W17" s="12">
        <f>IF("n.d."=Mali_fr!X17,"na",Mali_fr!X17)</f>
        <v>1718.5</v>
      </c>
      <c r="X17" s="12">
        <f>IF("n.d."=Mali_fr!Y17,"na",Mali_fr!Y17)</f>
        <v>1780.524947332</v>
      </c>
      <c r="Y17" s="12">
        <f>IF("n.d."=Mali_fr!Z17,"na",Mali_fr!Z17)</f>
        <v>1883.660181814</v>
      </c>
      <c r="Z17" s="12">
        <f>IF("n.d."=Mali_fr!AA17,"na",Mali_fr!AA17)</f>
        <v>2079.4280736689998</v>
      </c>
      <c r="AA17" s="12">
        <f>IF("n.d."=Mali_fr!AB17,"na",Mali_fr!AB17)</f>
        <v>2302.8525302129997</v>
      </c>
      <c r="AB17" s="12">
        <f>IF("n.d."=Mali_fr!AC17,"na",Mali_fr!AC17)</f>
        <v>2402.4858745814281</v>
      </c>
      <c r="AC17" s="12">
        <f>IF("n.d."=Mali_fr!AD17,"na",Mali_fr!AD17)</f>
        <v>2744.4307386840001</v>
      </c>
      <c r="AD17" s="12">
        <f>IF("n.d."=Mali_fr!AE17,"na",Mali_fr!AE17)</f>
        <v>2820.966994077</v>
      </c>
      <c r="AE17" s="12">
        <f>IF("n.d."=Mali_fr!AF17,"na",Mali_fr!AF17)</f>
        <v>3166.8398922040001</v>
      </c>
      <c r="AF17" s="12">
        <f>IF("n.d."=Mali_fr!AG17,"na",Mali_fr!AG17)</f>
        <v>4319.9659203499996</v>
      </c>
      <c r="AG17" s="12">
        <f>IF("n.d."=Mali_fr!AH17,"na",Mali_fr!AH17)</f>
        <v>4783.0883096609996</v>
      </c>
      <c r="AH17" s="12">
        <f>IF("n.d."=Mali_fr!AI17,"na",Mali_fr!AI17)</f>
        <v>4729.081613673</v>
      </c>
      <c r="AI17" s="23"/>
      <c r="AJ17" s="23"/>
      <c r="AK17" s="23"/>
    </row>
    <row r="18" spans="1:37" s="10" customFormat="1" ht="12.75" customHeight="1">
      <c r="A18" s="30" t="s">
        <v>30</v>
      </c>
      <c r="B18" s="12">
        <f>IF("n.d."=Mali_fr!C18,"na",Mali_fr!C18)</f>
        <v>22.28221216985262</v>
      </c>
      <c r="C18" s="12">
        <f>IF("n.d."=Mali_fr!D18,"na",Mali_fr!D18)</f>
        <v>22.038413009953736</v>
      </c>
      <c r="D18" s="12">
        <f>IF("n.d."=Mali_fr!E18,"na",Mali_fr!E18)</f>
        <v>24.088210347752334</v>
      </c>
      <c r="E18" s="12">
        <f>IF("n.d."=Mali_fr!F18,"na",Mali_fr!F18)</f>
        <v>23.038786818314378</v>
      </c>
      <c r="F18" s="12">
        <f>IF("n.d."=Mali_fr!G18,"na",Mali_fr!G18)</f>
        <v>20.682372055239643</v>
      </c>
      <c r="G18" s="12">
        <f>IF("n.d."=Mali_fr!H18,"na",Mali_fr!H18)</f>
        <v>24.106804217552909</v>
      </c>
      <c r="H18" s="12">
        <f>IF("n.d."=Mali_fr!I18,"na",Mali_fr!I18)</f>
        <v>24.267341345140206</v>
      </c>
      <c r="I18" s="12">
        <f>IF("n.d."=Mali_fr!J18,"na",Mali_fr!J18)</f>
        <v>22.602911646586346</v>
      </c>
      <c r="J18" s="12">
        <f>IF("n.d."=Mali_fr!K18,"na",Mali_fr!K18)</f>
        <v>20.247406667776112</v>
      </c>
      <c r="K18" s="12">
        <f>IF("n.d."=Mali_fr!L18,"na",Mali_fr!L18)</f>
        <v>21.606897281286365</v>
      </c>
      <c r="L18" s="12">
        <f>IF("n.d."=Mali_fr!M18,"na",Mali_fr!M18)</f>
        <v>20.230560578661844</v>
      </c>
      <c r="M18" s="12">
        <f>IF("n.d."=Mali_fr!N18,"na",Mali_fr!N18)</f>
        <v>25.888598938180508</v>
      </c>
      <c r="N18" s="12">
        <f>IF("n.d."=Mali_fr!O18,"na",Mali_fr!O18)</f>
        <v>32.038637104662534</v>
      </c>
      <c r="O18" s="12">
        <f>IF("n.d."=Mali_fr!P18,"na",Mali_fr!P18)</f>
        <v>29.147828729911478</v>
      </c>
      <c r="P18" s="12">
        <f>IF("n.d."=Mali_fr!Q18,"na",Mali_fr!Q18)</f>
        <v>29.60710459932962</v>
      </c>
      <c r="Q18" s="12">
        <f>IF("n.d."=Mali_fr!R18,"na",Mali_fr!R18)</f>
        <v>29.111354052787757</v>
      </c>
      <c r="R18" s="12">
        <f>IF("n.d."=Mali_fr!S18,"na",Mali_fr!S18)</f>
        <v>29.735727843480795</v>
      </c>
      <c r="S18" s="12">
        <f>IF("n.d."=Mali_fr!T18,"na",Mali_fr!T18)</f>
        <v>26.19096299325291</v>
      </c>
      <c r="T18" s="12">
        <f>IF("n.d."=Mali_fr!U18,"na",Mali_fr!U18)</f>
        <v>27.70441068770819</v>
      </c>
      <c r="U18" s="12">
        <f>IF("n.d."=Mali_fr!V18,"na",Mali_fr!V18)</f>
        <v>27.804626586764613</v>
      </c>
      <c r="V18" s="12">
        <f>IF("n.d."=Mali_fr!W18,"na",Mali_fr!W18)</f>
        <v>29.696270052943753</v>
      </c>
      <c r="W18" s="12">
        <f>IF("n.d."=Mali_fr!X18,"na",Mali_fr!X18)</f>
        <v>32.55166404636978</v>
      </c>
      <c r="X18" s="12">
        <f>IF("n.d."=Mali_fr!Y18,"na",Mali_fr!Y18)</f>
        <v>27.208926593193659</v>
      </c>
      <c r="Y18" s="12">
        <f>IF("n.d."=Mali_fr!Z18,"na",Mali_fr!Z18)</f>
        <v>26.557383345031631</v>
      </c>
      <c r="Z18" s="12">
        <f>IF("n.d."=Mali_fr!AA18,"na",Mali_fr!AA18)</f>
        <v>26.839328684549979</v>
      </c>
      <c r="AA18" s="12">
        <f>IF("n.d."=Mali_fr!AB18,"na",Mali_fr!AB18)</f>
        <v>27.705437681610373</v>
      </c>
      <c r="AB18" s="12">
        <f>IF("n.d."=Mali_fr!AC18,"na",Mali_fr!AC18)</f>
        <v>26.927041853235018</v>
      </c>
      <c r="AC18" s="12">
        <f>IF("n.d."=Mali_fr!AD18,"na",Mali_fr!AD18)</f>
        <v>28.943728751662462</v>
      </c>
      <c r="AD18" s="12">
        <f>IF("n.d."=Mali_fr!AE18,"na",Mali_fr!AE18)</f>
        <v>27.862257134362011</v>
      </c>
      <c r="AE18" s="12">
        <f>IF("n.d."=Mali_fr!AF18,"na",Mali_fr!AF18)</f>
        <v>31.669654021418904</v>
      </c>
      <c r="AF18" s="12">
        <f>IF("n.d."=Mali_fr!AG18,"na",Mali_fr!AG18)</f>
        <v>41.699681815229482</v>
      </c>
      <c r="AG18" s="12">
        <f>IF("n.d."=Mali_fr!AH18,"na",Mali_fr!AH18)</f>
        <v>43.169535809694999</v>
      </c>
      <c r="AH18" s="12">
        <f>IF("n.d."=Mali_fr!AI18,"na",Mali_fr!AI18)</f>
        <v>38.573504793888745</v>
      </c>
      <c r="AI18" s="23"/>
      <c r="AJ18" s="23"/>
      <c r="AK18" s="23"/>
    </row>
    <row r="19" spans="1:37" s="10" customFormat="1">
      <c r="A19" s="31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3"/>
      <c r="AF19" s="23"/>
      <c r="AG19" s="23"/>
      <c r="AH19" s="23"/>
      <c r="AI19" s="23"/>
      <c r="AJ19" s="23"/>
      <c r="AK19" s="23"/>
    </row>
    <row r="20" spans="1:37">
      <c r="A20" s="41" t="s">
        <v>32</v>
      </c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</row>
    <row r="21" spans="1:37">
      <c r="B21" s="20"/>
    </row>
  </sheetData>
  <printOptions horizontalCentered="1"/>
  <pageMargins left="0.55118110236220474" right="0.55118110236220474" top="0.98425196850393704" bottom="0.98425196850393704" header="0.51181102362204722" footer="0.51181102362204722"/>
  <pageSetup paperSize="9" orientation="landscape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Mali_fr</vt:lpstr>
      <vt:lpstr>Mali</vt:lpstr>
      <vt:lpstr>Mali!Zone_d_impression</vt:lpstr>
      <vt:lpstr>Mali_fr!Zone_d_impression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COURTIN</dc:creator>
  <cp:lastModifiedBy>CHEILAN Thomas (DGSEI DECI)</cp:lastModifiedBy>
  <cp:lastPrinted>2010-10-08T14:59:10Z</cp:lastPrinted>
  <dcterms:created xsi:type="dcterms:W3CDTF">2005-12-08T13:43:27Z</dcterms:created>
  <dcterms:modified xsi:type="dcterms:W3CDTF">2024-12-09T15:06:55Z</dcterms:modified>
</cp:coreProperties>
</file>