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df\partages\UA1466_DATA\9. BASE DE DONNEES\1.TABLEAUX_DE_BORD\Site DGEI\Séries 2023\UEMOA\Pays UEMOA\"/>
    </mc:Choice>
  </mc:AlternateContent>
  <bookViews>
    <workbookView xWindow="3825" yWindow="3240" windowWidth="45045" windowHeight="7590"/>
  </bookViews>
  <sheets>
    <sheet name="Cote-Ivoire_fr" sheetId="1" r:id="rId1"/>
    <sheet name="Cote-Ivoire" sheetId="2" r:id="rId2"/>
  </sheets>
  <definedNames>
    <definedName name="_xlnm.Print_Area" localSheetId="1">'Cote-Ivoire'!$A$1:$Q$19</definedName>
    <definedName name="_xlnm.Print_Area" localSheetId="0">'Cote-Ivoire_fr'!$B$1:$R$19</definedName>
  </definedNames>
  <calcPr calcId="162913"/>
</workbook>
</file>

<file path=xl/calcChain.xml><?xml version="1.0" encoding="utf-8"?>
<calcChain xmlns="http://schemas.openxmlformats.org/spreadsheetml/2006/main">
  <c r="AH4" i="2" l="1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E4" i="2" l="1"/>
  <c r="AF4" i="2"/>
  <c r="AG4" i="2"/>
  <c r="AE5" i="2"/>
  <c r="AF5" i="2"/>
  <c r="AG5" i="2"/>
  <c r="AE6" i="2"/>
  <c r="AF6" i="2"/>
  <c r="AG6" i="2"/>
  <c r="AE7" i="2"/>
  <c r="AF7" i="2"/>
  <c r="AG7" i="2"/>
  <c r="AE8" i="2"/>
  <c r="AF8" i="2"/>
  <c r="AG8" i="2"/>
  <c r="AE9" i="2"/>
  <c r="AF9" i="2"/>
  <c r="AG9" i="2"/>
  <c r="AE10" i="2"/>
  <c r="AF10" i="2"/>
  <c r="AG10" i="2"/>
  <c r="AE11" i="2"/>
  <c r="AF11" i="2"/>
  <c r="AG11" i="2"/>
  <c r="AE12" i="2"/>
  <c r="AF12" i="2"/>
  <c r="AG12" i="2"/>
  <c r="AE13" i="2"/>
  <c r="AF13" i="2"/>
  <c r="AG13" i="2"/>
  <c r="AE14" i="2"/>
  <c r="AF14" i="2"/>
  <c r="AG14" i="2"/>
  <c r="AE15" i="2"/>
  <c r="AF15" i="2"/>
  <c r="AG15" i="2"/>
  <c r="AE16" i="2"/>
  <c r="AF16" i="2"/>
  <c r="AG16" i="2"/>
  <c r="AE17" i="2"/>
  <c r="AF17" i="2"/>
  <c r="AG17" i="2"/>
  <c r="AE18" i="2"/>
  <c r="AF18" i="2"/>
  <c r="AG18" i="2"/>
  <c r="AC3" i="2" l="1"/>
  <c r="AD3" i="2"/>
  <c r="AC4" i="2"/>
  <c r="AD4" i="2"/>
  <c r="AC5" i="2"/>
  <c r="AD5" i="2"/>
  <c r="AC6" i="2"/>
  <c r="AD6" i="2"/>
  <c r="AC7" i="2"/>
  <c r="AD7" i="2"/>
  <c r="AC8" i="2"/>
  <c r="AD8" i="2"/>
  <c r="AC9" i="2"/>
  <c r="AD9" i="2"/>
  <c r="AC10" i="2"/>
  <c r="AD10" i="2"/>
  <c r="AC11" i="2"/>
  <c r="AD11" i="2"/>
  <c r="AC12" i="2"/>
  <c r="AD12" i="2"/>
  <c r="AC13" i="2"/>
  <c r="AD13" i="2"/>
  <c r="AC14" i="2"/>
  <c r="AD14" i="2"/>
  <c r="AC15" i="2"/>
  <c r="AD15" i="2"/>
  <c r="AC16" i="2"/>
  <c r="AD16" i="2"/>
  <c r="AC17" i="2"/>
  <c r="AD17" i="2"/>
  <c r="AC18" i="2"/>
  <c r="AD18" i="2"/>
  <c r="AB3" i="2" l="1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A3" i="2" l="1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Z3" i="2" l="1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Y3" i="2" l="1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X3" i="2" l="1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W4" i="2" l="1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 l="1"/>
  <c r="W3" i="2" l="1"/>
  <c r="V4" i="2" l="1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4" i="2"/>
  <c r="B3" i="2"/>
</calcChain>
</file>

<file path=xl/sharedStrings.xml><?xml version="1.0" encoding="utf-8"?>
<sst xmlns="http://schemas.openxmlformats.org/spreadsheetml/2006/main" count="34" uniqueCount="33">
  <si>
    <t>Côte d'Ivoire</t>
  </si>
  <si>
    <t>PIB Nominal (Mds FCFA)</t>
  </si>
  <si>
    <t>Balance Commerciale (Mds FCFA)</t>
  </si>
  <si>
    <t>Solde du compte courant extérieur (Mds FCFA)</t>
  </si>
  <si>
    <t>Taux d’investissement (% du PIB)</t>
  </si>
  <si>
    <t>Avoirs extérieurs nets (Mds FCFA)</t>
  </si>
  <si>
    <t>Créances nettes sur les Etats (Mds FCFA)</t>
  </si>
  <si>
    <t>Masse monétaire (Mds FCFA)</t>
  </si>
  <si>
    <t>Masse monétaire (% du PIB)</t>
  </si>
  <si>
    <t>Solde budgétaire base engagements dons compris (Mds FCFA)</t>
  </si>
  <si>
    <t>Solde budgétaire base engagements dons compris (% du PIB)</t>
  </si>
  <si>
    <t>Exportations de biens (Mds FCFA)</t>
  </si>
  <si>
    <t>Importations de biens (Mds FCFA)</t>
  </si>
  <si>
    <t>Taux de croissance réel (en %)</t>
  </si>
  <si>
    <t>Crédits à l’économie (Mds FCFA)</t>
  </si>
  <si>
    <t>Variations de l'indice des prix à la consommation (moyenne annuelle)</t>
  </si>
  <si>
    <t>Nominal GDP (billions of CFA Francs)</t>
  </si>
  <si>
    <t>Real GDP Growth (in %)</t>
  </si>
  <si>
    <t>CPI variation (annual average in %)</t>
  </si>
  <si>
    <t>Exports of goods (billions of CFA Francs)</t>
  </si>
  <si>
    <t>Imports of goods (billions of CFA Francs)</t>
  </si>
  <si>
    <t>Trade balance (billions of CFA Francs)</t>
  </si>
  <si>
    <t>Current Account Balance (billions of CFA Francs)</t>
  </si>
  <si>
    <t>Overall Fiscal Balance, commitment basis, including grants (billions of CFA Francs)</t>
  </si>
  <si>
    <t>Overall Fiscal Balance, commitment basis, including grants (% of GDP)</t>
  </si>
  <si>
    <t>Investment rate (% of GDP)</t>
  </si>
  <si>
    <t>Net Foreign Assets (billions of CFA Francs)</t>
  </si>
  <si>
    <t>Credit to the private sector (billions of CFA Francs)</t>
  </si>
  <si>
    <t>Net Claims on Central Government (billions of CFA Francs)</t>
  </si>
  <si>
    <t>Broad money (billions of CFA Francs)</t>
  </si>
  <si>
    <t>Broad money (% of GDP)</t>
  </si>
  <si>
    <t>Source : BCEAO</t>
  </si>
  <si>
    <t>Source: Central Bank of West African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</si>
</sst>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0.0"/>
  </numFmts>
  <fonts count="14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/>
    <xf numFmtId="0" fontId="4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165" fontId="8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165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1" applyNumberFormat="1" applyFont="1" applyFill="1" applyAlignment="1">
      <alignment vertical="center" wrapText="1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5" fontId="8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164" fontId="9" fillId="0" borderId="0" xfId="1" applyNumberFormat="1" applyFont="1" applyAlignment="1">
      <alignment vertical="center" wrapText="1"/>
    </xf>
    <xf numFmtId="0" fontId="9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Fill="1" applyAlignment="1">
      <alignment horizontal="right"/>
    </xf>
    <xf numFmtId="0" fontId="8" fillId="0" borderId="0" xfId="0" applyFont="1" applyFill="1" applyAlignment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65" fontId="8" fillId="0" borderId="0" xfId="0" applyNumberFormat="1" applyFont="1" applyAlignment="1">
      <alignment horizontal="right" vertical="center"/>
    </xf>
    <xf numFmtId="0" fontId="11" fillId="0" borderId="0" xfId="0" applyFont="1" applyAlignment="1"/>
    <xf numFmtId="0" fontId="3" fillId="0" borderId="0" xfId="0" applyFont="1" applyAlignment="1">
      <alignment horizontal="left" vertical="center"/>
    </xf>
    <xf numFmtId="165" fontId="8" fillId="0" borderId="0" xfId="0" applyNumberFormat="1" applyFont="1" applyFill="1" applyAlignment="1" applyProtection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164" fontId="12" fillId="0" borderId="0" xfId="1" applyNumberFormat="1" applyFont="1" applyAlignment="1">
      <alignment horizontal="left"/>
    </xf>
    <xf numFmtId="165" fontId="10" fillId="0" borderId="0" xfId="0" applyNumberFormat="1" applyFont="1"/>
    <xf numFmtId="166" fontId="10" fillId="0" borderId="0" xfId="0" applyNumberFormat="1" applyFont="1"/>
    <xf numFmtId="0" fontId="4" fillId="0" borderId="0" xfId="0" applyFont="1" applyAlignment="1">
      <alignment horizontal="right" vertical="center"/>
    </xf>
    <xf numFmtId="166" fontId="2" fillId="0" borderId="0" xfId="1" applyNumberFormat="1" applyFont="1" applyAlignment="1">
      <alignment horizontal="right"/>
    </xf>
    <xf numFmtId="166" fontId="2" fillId="0" borderId="0" xfId="0" applyNumberFormat="1" applyFont="1" applyAlignment="1">
      <alignment horizontal="right" vertical="center"/>
    </xf>
    <xf numFmtId="165" fontId="2" fillId="0" borderId="0" xfId="3" applyNumberFormat="1"/>
  </cellXfs>
  <cellStyles count="5">
    <cellStyle name="Excel Built-in Normal" xfId="3"/>
    <cellStyle name="Normal" xfId="0" builtinId="0"/>
    <cellStyle name="Normal 2" xfId="2"/>
    <cellStyle name="Normal 3" xfId="4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L43"/>
  <sheetViews>
    <sheetView tabSelected="1" zoomScaleNormal="100" workbookViewId="0">
      <selection activeCell="C20" sqref="C20"/>
    </sheetView>
  </sheetViews>
  <sheetFormatPr baseColWidth="10" defaultRowHeight="12.75" x14ac:dyDescent="0.2"/>
  <cols>
    <col min="1" max="1" width="13.7109375" style="37" customWidth="1"/>
    <col min="2" max="2" width="60.7109375" style="27" customWidth="1"/>
    <col min="3" max="14" width="8.7109375" style="28" customWidth="1"/>
    <col min="15" max="26" width="8.7109375" style="26" customWidth="1"/>
    <col min="27" max="16384" width="11.42578125" style="26"/>
  </cols>
  <sheetData>
    <row r="1" spans="1:38" s="4" customFormat="1" ht="33" customHeight="1" x14ac:dyDescent="0.2">
      <c r="A1" s="37"/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1"/>
      <c r="P1" s="31"/>
      <c r="Q1" s="31"/>
    </row>
    <row r="2" spans="1:38" x14ac:dyDescent="0.2">
      <c r="C2" s="11"/>
    </row>
    <row r="3" spans="1:38" s="1" customFormat="1" ht="18" customHeight="1" x14ac:dyDescent="0.2">
      <c r="A3" s="38"/>
      <c r="C3" s="5">
        <v>1991</v>
      </c>
      <c r="D3" s="5">
        <v>1992</v>
      </c>
      <c r="E3" s="5">
        <v>1993</v>
      </c>
      <c r="F3" s="5">
        <v>1994</v>
      </c>
      <c r="G3" s="5">
        <v>1995</v>
      </c>
      <c r="H3" s="5">
        <v>1996</v>
      </c>
      <c r="I3" s="5">
        <v>1997</v>
      </c>
      <c r="J3" s="5">
        <v>1998</v>
      </c>
      <c r="K3" s="5">
        <v>1999</v>
      </c>
      <c r="L3" s="5">
        <v>2000</v>
      </c>
      <c r="M3" s="5">
        <v>2001</v>
      </c>
      <c r="N3" s="5">
        <v>2002</v>
      </c>
      <c r="O3" s="5">
        <v>2003</v>
      </c>
      <c r="P3" s="5">
        <v>2004</v>
      </c>
      <c r="Q3" s="5">
        <v>2005</v>
      </c>
      <c r="R3" s="5">
        <v>2006</v>
      </c>
      <c r="S3" s="5">
        <v>2007</v>
      </c>
      <c r="T3" s="5">
        <v>2008</v>
      </c>
      <c r="U3" s="5">
        <v>2009</v>
      </c>
      <c r="V3" s="5">
        <v>2010</v>
      </c>
      <c r="W3" s="5">
        <v>2011</v>
      </c>
      <c r="X3" s="5">
        <v>2012</v>
      </c>
      <c r="Y3" s="5">
        <v>2013</v>
      </c>
      <c r="Z3" s="5">
        <v>2014</v>
      </c>
      <c r="AA3" s="43">
        <v>2015</v>
      </c>
      <c r="AB3" s="43">
        <v>2016</v>
      </c>
      <c r="AC3" s="43">
        <v>2017</v>
      </c>
      <c r="AD3" s="43">
        <v>2018</v>
      </c>
      <c r="AE3" s="43">
        <v>2019</v>
      </c>
      <c r="AF3" s="43">
        <v>2020</v>
      </c>
      <c r="AG3" s="43">
        <v>2021</v>
      </c>
      <c r="AH3" s="43">
        <v>2022</v>
      </c>
      <c r="AI3" s="43">
        <v>2023</v>
      </c>
    </row>
    <row r="4" spans="1:38" s="9" customFormat="1" x14ac:dyDescent="0.2">
      <c r="A4" s="39"/>
      <c r="B4" s="6" t="s">
        <v>1</v>
      </c>
      <c r="C4" s="7">
        <v>2960.1</v>
      </c>
      <c r="D4" s="7">
        <v>2903.9</v>
      </c>
      <c r="E4" s="7">
        <v>2946.5</v>
      </c>
      <c r="F4" s="7">
        <v>4136.2</v>
      </c>
      <c r="G4" s="7">
        <v>4987.7</v>
      </c>
      <c r="H4" s="7">
        <v>5548.8</v>
      </c>
      <c r="I4" s="7">
        <v>6234.4</v>
      </c>
      <c r="J4" s="7">
        <v>6773</v>
      </c>
      <c r="K4" s="7">
        <v>7734</v>
      </c>
      <c r="L4" s="7">
        <v>7546.5</v>
      </c>
      <c r="M4" s="7">
        <v>7869.5</v>
      </c>
      <c r="N4" s="33">
        <v>8011.1</v>
      </c>
      <c r="O4" s="33">
        <v>7984.3</v>
      </c>
      <c r="P4" s="33">
        <v>8178.5</v>
      </c>
      <c r="Q4" s="11">
        <v>9011.7999999999993</v>
      </c>
      <c r="R4" s="11">
        <v>9033.2999999999993</v>
      </c>
      <c r="S4" s="18">
        <v>9439.6</v>
      </c>
      <c r="T4" s="18">
        <v>10425.299999999999</v>
      </c>
      <c r="U4" s="18">
        <v>10880.7</v>
      </c>
      <c r="V4" s="18">
        <v>12324.7</v>
      </c>
      <c r="W4" s="18">
        <v>11976.7</v>
      </c>
      <c r="X4" s="18">
        <v>13294.1</v>
      </c>
      <c r="Y4" s="18">
        <v>15445.759</v>
      </c>
      <c r="Z4" s="18">
        <v>24136.073972938597</v>
      </c>
      <c r="AA4" s="18">
        <v>27086.149659999995</v>
      </c>
      <c r="AB4" s="18">
        <v>28423.873999999996</v>
      </c>
      <c r="AC4" s="18">
        <v>29955.01</v>
      </c>
      <c r="AD4" s="18">
        <v>32222.266000000025</v>
      </c>
      <c r="AE4" s="18">
        <v>35379.002999999997</v>
      </c>
      <c r="AF4" s="18">
        <v>36277.950000000004</v>
      </c>
      <c r="AG4" s="18">
        <v>40366.858999999975</v>
      </c>
      <c r="AH4" s="18">
        <v>43771.177316563888</v>
      </c>
      <c r="AI4" s="18">
        <v>47790.919813237742</v>
      </c>
      <c r="AJ4" s="8"/>
      <c r="AK4" s="8"/>
      <c r="AL4" s="8"/>
    </row>
    <row r="5" spans="1:38" s="14" customFormat="1" x14ac:dyDescent="0.2">
      <c r="A5" s="39"/>
      <c r="B5" s="10" t="s">
        <v>13</v>
      </c>
      <c r="C5" s="7">
        <v>-0.8</v>
      </c>
      <c r="D5" s="7">
        <v>0.1</v>
      </c>
      <c r="E5" s="7">
        <v>-0.6</v>
      </c>
      <c r="F5" s="7">
        <v>1.8</v>
      </c>
      <c r="G5" s="7">
        <v>7.1</v>
      </c>
      <c r="H5" s="7">
        <v>6.9</v>
      </c>
      <c r="I5" s="7">
        <v>6.2</v>
      </c>
      <c r="J5" s="7">
        <v>5.8</v>
      </c>
      <c r="K5" s="7">
        <v>1.6</v>
      </c>
      <c r="L5" s="7">
        <v>-2.2999999999999998</v>
      </c>
      <c r="M5" s="7">
        <v>0.1</v>
      </c>
      <c r="N5" s="33">
        <v>-1.6</v>
      </c>
      <c r="O5" s="33">
        <v>-1.7</v>
      </c>
      <c r="P5" s="33">
        <v>1.6</v>
      </c>
      <c r="Q5" s="11">
        <v>1.7</v>
      </c>
      <c r="R5" s="11">
        <v>0.7</v>
      </c>
      <c r="S5" s="18">
        <v>1.6</v>
      </c>
      <c r="T5" s="18">
        <v>2.2999999999999998</v>
      </c>
      <c r="U5" s="18">
        <v>3.8</v>
      </c>
      <c r="V5" s="18">
        <v>2</v>
      </c>
      <c r="W5" s="18">
        <v>-4.4000000000000004</v>
      </c>
      <c r="X5" s="18">
        <v>9.8000000000000007</v>
      </c>
      <c r="Y5" s="18">
        <v>9.3000000000000007</v>
      </c>
      <c r="Z5" s="18">
        <v>8.8000000000000007</v>
      </c>
      <c r="AA5" s="18">
        <v>8.8000000000000007</v>
      </c>
      <c r="AB5" s="18">
        <v>7.1792632266418899</v>
      </c>
      <c r="AC5" s="18">
        <v>7.3595290669756803</v>
      </c>
      <c r="AD5" s="18">
        <v>6.8902864662705205</v>
      </c>
      <c r="AE5" s="18">
        <v>6.7</v>
      </c>
      <c r="AF5" s="18">
        <v>0.7</v>
      </c>
      <c r="AG5" s="18">
        <v>7.1</v>
      </c>
      <c r="AH5" s="18">
        <v>6.2</v>
      </c>
      <c r="AI5" s="18">
        <v>6.5</v>
      </c>
      <c r="AJ5" s="13"/>
      <c r="AK5" s="13"/>
      <c r="AL5" s="13"/>
    </row>
    <row r="6" spans="1:38" s="14" customFormat="1" x14ac:dyDescent="0.2">
      <c r="A6" s="39"/>
      <c r="B6" s="29" t="s">
        <v>15</v>
      </c>
      <c r="C6" s="7">
        <v>1.7</v>
      </c>
      <c r="D6" s="7">
        <v>3.4</v>
      </c>
      <c r="E6" s="7">
        <v>2.7</v>
      </c>
      <c r="F6" s="7">
        <v>26</v>
      </c>
      <c r="G6" s="7">
        <v>14.3</v>
      </c>
      <c r="H6" s="7">
        <v>1.9</v>
      </c>
      <c r="I6" s="7">
        <v>4.0999999999999996</v>
      </c>
      <c r="J6" s="7">
        <v>4.5999999999999996</v>
      </c>
      <c r="K6" s="7">
        <v>0.7</v>
      </c>
      <c r="L6" s="7">
        <v>2.5</v>
      </c>
      <c r="M6" s="7">
        <v>4.3</v>
      </c>
      <c r="N6" s="33">
        <v>3.1</v>
      </c>
      <c r="O6" s="33">
        <v>3.3</v>
      </c>
      <c r="P6" s="33">
        <v>1.4</v>
      </c>
      <c r="Q6" s="30">
        <v>3.9</v>
      </c>
      <c r="R6" s="30">
        <v>2.5</v>
      </c>
      <c r="S6" s="18">
        <v>1.9</v>
      </c>
      <c r="T6" s="18">
        <v>6.3</v>
      </c>
      <c r="U6" s="18">
        <v>0.5</v>
      </c>
      <c r="V6" s="18">
        <v>1.8</v>
      </c>
      <c r="W6" s="18">
        <v>4.9000000000000004</v>
      </c>
      <c r="X6" s="18">
        <v>1.3</v>
      </c>
      <c r="Y6" s="18">
        <v>2.6</v>
      </c>
      <c r="Z6" s="18">
        <v>0.5</v>
      </c>
      <c r="AA6" s="18">
        <v>1.2387939396763901</v>
      </c>
      <c r="AB6" s="18">
        <v>0.71882694498546207</v>
      </c>
      <c r="AC6" s="18">
        <v>0.4</v>
      </c>
      <c r="AD6" s="18">
        <v>0.57789740341989104</v>
      </c>
      <c r="AE6" s="18">
        <v>0.8</v>
      </c>
      <c r="AF6" s="18">
        <v>2.41252617189047</v>
      </c>
      <c r="AG6" s="18">
        <v>4.2</v>
      </c>
      <c r="AH6" s="18">
        <v>5.2</v>
      </c>
      <c r="AI6" s="18">
        <v>4.4000000000000004</v>
      </c>
      <c r="AJ6" s="13"/>
      <c r="AK6" s="13"/>
      <c r="AL6" s="13"/>
    </row>
    <row r="7" spans="1:38" s="9" customFormat="1" x14ac:dyDescent="0.2">
      <c r="A7" s="39"/>
      <c r="B7" s="10" t="s">
        <v>11</v>
      </c>
      <c r="C7" s="7">
        <v>779.9</v>
      </c>
      <c r="D7" s="7">
        <v>801.4</v>
      </c>
      <c r="E7" s="7">
        <v>713.2</v>
      </c>
      <c r="F7" s="7">
        <v>1522.4</v>
      </c>
      <c r="G7" s="7">
        <v>1907</v>
      </c>
      <c r="H7" s="7">
        <v>2274.4</v>
      </c>
      <c r="I7" s="7">
        <v>2598.1</v>
      </c>
      <c r="J7" s="7">
        <v>2717.6</v>
      </c>
      <c r="K7" s="7">
        <v>2870.1</v>
      </c>
      <c r="L7" s="7">
        <v>2768.2</v>
      </c>
      <c r="M7" s="7">
        <v>2892.5</v>
      </c>
      <c r="N7" s="33">
        <v>3676.5</v>
      </c>
      <c r="O7" s="33">
        <v>3363.7</v>
      </c>
      <c r="P7" s="33">
        <v>3655.4</v>
      </c>
      <c r="Q7" s="11">
        <v>4060.1</v>
      </c>
      <c r="R7" s="11">
        <v>4432.7</v>
      </c>
      <c r="S7" s="18">
        <v>4154.7</v>
      </c>
      <c r="T7" s="18">
        <v>4652.7</v>
      </c>
      <c r="U7" s="18">
        <v>5348.4</v>
      </c>
      <c r="V7" s="18">
        <v>5651.2</v>
      </c>
      <c r="W7" s="18">
        <v>5962.1</v>
      </c>
      <c r="X7" s="18">
        <v>6041</v>
      </c>
      <c r="Y7" s="18">
        <v>5952.9</v>
      </c>
      <c r="Z7" s="18">
        <v>6411.3306037009997</v>
      </c>
      <c r="AA7" s="18">
        <v>6938.0155999999997</v>
      </c>
      <c r="AB7" s="18">
        <v>6449.3</v>
      </c>
      <c r="AC7" s="18">
        <v>6899.6</v>
      </c>
      <c r="AD7" s="18">
        <v>6619.6239999999998</v>
      </c>
      <c r="AE7" s="18">
        <v>7399.2</v>
      </c>
      <c r="AF7" s="18">
        <v>7194.8</v>
      </c>
      <c r="AG7" s="18">
        <v>8495.5</v>
      </c>
      <c r="AH7" s="18">
        <v>10166.1</v>
      </c>
      <c r="AI7" s="18">
        <v>10349.088635254928</v>
      </c>
      <c r="AJ7" s="8"/>
      <c r="AK7" s="8"/>
      <c r="AL7" s="8"/>
    </row>
    <row r="8" spans="1:38" s="9" customFormat="1" x14ac:dyDescent="0.2">
      <c r="A8" s="39"/>
      <c r="B8" s="10" t="s">
        <v>12</v>
      </c>
      <c r="C8" s="7">
        <v>471.4</v>
      </c>
      <c r="D8" s="7">
        <v>509.5</v>
      </c>
      <c r="E8" s="7">
        <v>501.3</v>
      </c>
      <c r="F8" s="7">
        <v>843</v>
      </c>
      <c r="G8" s="7">
        <v>1226</v>
      </c>
      <c r="H8" s="7">
        <v>1341.4</v>
      </c>
      <c r="I8" s="7">
        <v>1551.7</v>
      </c>
      <c r="J8" s="7">
        <v>1702.9</v>
      </c>
      <c r="K8" s="7">
        <v>1703.1</v>
      </c>
      <c r="L8" s="7">
        <v>1710</v>
      </c>
      <c r="M8" s="7">
        <v>1772.3</v>
      </c>
      <c r="N8" s="33">
        <v>1711.6</v>
      </c>
      <c r="O8" s="33">
        <v>1877.9</v>
      </c>
      <c r="P8" s="33">
        <v>2267.1</v>
      </c>
      <c r="Q8" s="11">
        <v>2769.8</v>
      </c>
      <c r="R8" s="11">
        <v>2807</v>
      </c>
      <c r="S8" s="18">
        <v>2925.7</v>
      </c>
      <c r="T8" s="18">
        <v>3165.4</v>
      </c>
      <c r="U8" s="18">
        <v>3345.9</v>
      </c>
      <c r="V8" s="18">
        <v>3857.5</v>
      </c>
      <c r="W8" s="18">
        <v>3145.7</v>
      </c>
      <c r="X8" s="18">
        <v>4623.7</v>
      </c>
      <c r="Y8" s="18">
        <v>4473.6000000000004</v>
      </c>
      <c r="Z8" s="18">
        <v>4496.5</v>
      </c>
      <c r="AA8" s="18">
        <v>5064</v>
      </c>
      <c r="AB8" s="18">
        <v>4631.5</v>
      </c>
      <c r="AC8" s="18">
        <v>4940.3100000000004</v>
      </c>
      <c r="AD8" s="18">
        <v>5255.942</v>
      </c>
      <c r="AE8" s="18">
        <v>-5552.8</v>
      </c>
      <c r="AF8" s="18">
        <v>-5478.3</v>
      </c>
      <c r="AG8" s="18">
        <v>-6802.4</v>
      </c>
      <c r="AH8" s="18">
        <v>-9495.7999999999993</v>
      </c>
      <c r="AI8" s="18">
        <v>-8852.9245444339249</v>
      </c>
      <c r="AJ8" s="8"/>
      <c r="AK8" s="8"/>
      <c r="AL8" s="8"/>
    </row>
    <row r="9" spans="1:38" s="14" customFormat="1" x14ac:dyDescent="0.2">
      <c r="A9" s="39"/>
      <c r="B9" s="10" t="s">
        <v>2</v>
      </c>
      <c r="C9" s="7">
        <v>308.5</v>
      </c>
      <c r="D9" s="7">
        <v>291.89999999999998</v>
      </c>
      <c r="E9" s="7">
        <v>211.9</v>
      </c>
      <c r="F9" s="7">
        <v>679.4</v>
      </c>
      <c r="G9" s="7">
        <v>681</v>
      </c>
      <c r="H9" s="7">
        <v>933</v>
      </c>
      <c r="I9" s="7">
        <v>1046.4000000000001</v>
      </c>
      <c r="J9" s="7">
        <v>1014.7</v>
      </c>
      <c r="K9" s="7">
        <v>1167</v>
      </c>
      <c r="L9" s="7">
        <v>1058.2</v>
      </c>
      <c r="M9" s="7">
        <v>1120.2</v>
      </c>
      <c r="N9" s="7">
        <v>1964.9</v>
      </c>
      <c r="O9" s="7">
        <v>1485.8</v>
      </c>
      <c r="P9" s="7">
        <v>1388.3</v>
      </c>
      <c r="Q9" s="7">
        <v>1290.3</v>
      </c>
      <c r="R9" s="7">
        <v>1625.7</v>
      </c>
      <c r="S9" s="18">
        <v>1229</v>
      </c>
      <c r="T9" s="18">
        <v>1487.4</v>
      </c>
      <c r="U9" s="18">
        <v>2002.5</v>
      </c>
      <c r="V9" s="18">
        <v>1793.7</v>
      </c>
      <c r="W9" s="18">
        <v>2816.3</v>
      </c>
      <c r="X9" s="18">
        <v>1360.4</v>
      </c>
      <c r="Y9" s="18">
        <v>1479.22109372096</v>
      </c>
      <c r="Z9" s="18">
        <v>1914.8325970598501</v>
      </c>
      <c r="AA9" s="18">
        <v>1874.0299199999999</v>
      </c>
      <c r="AB9" s="18">
        <v>1817.8409999999999</v>
      </c>
      <c r="AC9" s="18">
        <v>1959.29</v>
      </c>
      <c r="AD9" s="18">
        <v>1363.682</v>
      </c>
      <c r="AE9" s="18">
        <v>1846.4</v>
      </c>
      <c r="AF9" s="18">
        <v>1716.5</v>
      </c>
      <c r="AG9" s="18">
        <v>1693.1</v>
      </c>
      <c r="AH9" s="18">
        <v>670.3</v>
      </c>
      <c r="AI9" s="18">
        <v>1496.1640908210029</v>
      </c>
      <c r="AJ9" s="13"/>
      <c r="AK9" s="13"/>
      <c r="AL9" s="13"/>
    </row>
    <row r="10" spans="1:38" s="14" customFormat="1" x14ac:dyDescent="0.2">
      <c r="A10" s="39"/>
      <c r="B10" s="10" t="s">
        <v>3</v>
      </c>
      <c r="C10" s="7">
        <v>-385.7</v>
      </c>
      <c r="D10" s="7">
        <v>-239.6</v>
      </c>
      <c r="E10" s="7">
        <v>-252.5</v>
      </c>
      <c r="F10" s="7">
        <v>283.5</v>
      </c>
      <c r="G10" s="7">
        <v>-289</v>
      </c>
      <c r="H10" s="7">
        <v>-82.8</v>
      </c>
      <c r="I10" s="7">
        <v>-90.2</v>
      </c>
      <c r="J10" s="7">
        <v>-171.3</v>
      </c>
      <c r="K10" s="7">
        <v>-73.599999999999994</v>
      </c>
      <c r="L10" s="7">
        <v>-171.6</v>
      </c>
      <c r="M10" s="7">
        <v>-44.1</v>
      </c>
      <c r="N10" s="33">
        <v>535.1</v>
      </c>
      <c r="O10" s="33">
        <v>171.1</v>
      </c>
      <c r="P10" s="33">
        <v>127.2</v>
      </c>
      <c r="Q10" s="11">
        <v>21</v>
      </c>
      <c r="R10" s="11">
        <v>250.5</v>
      </c>
      <c r="S10" s="18">
        <v>-66.599999999999994</v>
      </c>
      <c r="T10" s="18">
        <v>201.9</v>
      </c>
      <c r="U10" s="18">
        <v>763.7</v>
      </c>
      <c r="V10" s="18">
        <v>230.1</v>
      </c>
      <c r="W10" s="18">
        <v>1256.4000000000001</v>
      </c>
      <c r="X10" s="18">
        <v>-473</v>
      </c>
      <c r="Y10" s="18">
        <v>-208.846410230679</v>
      </c>
      <c r="Z10" s="18">
        <v>252.10527521783519</v>
      </c>
      <c r="AA10" s="18">
        <v>-119.05391000000006</v>
      </c>
      <c r="AB10" s="18">
        <v>-245.52000000000007</v>
      </c>
      <c r="AC10" s="18">
        <v>-609.1</v>
      </c>
      <c r="AD10" s="18">
        <v>-1153.8679999999999</v>
      </c>
      <c r="AE10" s="18">
        <v>-790.39999999999986</v>
      </c>
      <c r="AF10" s="18">
        <v>-1136.4000000000001</v>
      </c>
      <c r="AG10" s="18">
        <v>-1593.8200000000002</v>
      </c>
      <c r="AH10" s="18">
        <v>-3364.4000000000005</v>
      </c>
      <c r="AI10" s="18">
        <v>-2764.4257593212342</v>
      </c>
      <c r="AJ10" s="13"/>
      <c r="AK10" s="13"/>
      <c r="AL10" s="13"/>
    </row>
    <row r="11" spans="1:38" s="14" customFormat="1" x14ac:dyDescent="0.2">
      <c r="A11" s="39"/>
      <c r="B11" s="10" t="s">
        <v>9</v>
      </c>
      <c r="C11" s="7">
        <v>-384.4</v>
      </c>
      <c r="D11" s="7">
        <v>-296.39999999999998</v>
      </c>
      <c r="E11" s="7">
        <v>-353.8</v>
      </c>
      <c r="F11" s="7">
        <v>-284.3</v>
      </c>
      <c r="G11" s="7">
        <v>-184.3</v>
      </c>
      <c r="H11" s="7">
        <v>-112.6</v>
      </c>
      <c r="I11" s="7">
        <v>-122.4</v>
      </c>
      <c r="J11" s="7">
        <v>-118.3</v>
      </c>
      <c r="K11" s="7">
        <v>-185.1</v>
      </c>
      <c r="L11" s="7">
        <v>-89.6</v>
      </c>
      <c r="M11" s="7">
        <v>69.7</v>
      </c>
      <c r="N11" s="33">
        <v>-114.9</v>
      </c>
      <c r="O11" s="33">
        <v>-207.4</v>
      </c>
      <c r="P11" s="33">
        <v>-150.9</v>
      </c>
      <c r="Q11" s="11">
        <v>-147.69999999999999</v>
      </c>
      <c r="R11" s="11">
        <v>-126.5</v>
      </c>
      <c r="S11" s="18">
        <v>-78.2</v>
      </c>
      <c r="T11" s="18">
        <v>-41.1</v>
      </c>
      <c r="U11" s="18">
        <v>98.2</v>
      </c>
      <c r="V11" s="18">
        <v>-217.1</v>
      </c>
      <c r="W11" s="18">
        <v>-486.1</v>
      </c>
      <c r="X11" s="18">
        <v>-432.5</v>
      </c>
      <c r="Y11" s="18">
        <v>-346.2</v>
      </c>
      <c r="Z11" s="18">
        <v>-376.2</v>
      </c>
      <c r="AA11" s="18">
        <v>-553.14159357719927</v>
      </c>
      <c r="AB11" s="18">
        <v>-838.52685026909967</v>
      </c>
      <c r="AC11" s="18">
        <v>-998.36444474393011</v>
      </c>
      <c r="AD11" s="18">
        <v>-944.2409859361378</v>
      </c>
      <c r="AE11" s="18">
        <v>-785.49999999999909</v>
      </c>
      <c r="AF11" s="18">
        <v>-1965.8000000000002</v>
      </c>
      <c r="AG11" s="18">
        <v>-1961.8999999999987</v>
      </c>
      <c r="AH11" s="18">
        <v>-2981.7999999999993</v>
      </c>
      <c r="AI11" s="18">
        <v>-2507.6000000000013</v>
      </c>
      <c r="AJ11" s="13"/>
      <c r="AK11" s="13"/>
      <c r="AL11" s="13"/>
    </row>
    <row r="12" spans="1:38" s="17" customFormat="1" x14ac:dyDescent="0.2">
      <c r="A12" s="40"/>
      <c r="B12" s="15" t="s">
        <v>10</v>
      </c>
      <c r="C12" s="18">
        <v>-12.986047768656464</v>
      </c>
      <c r="D12" s="18">
        <v>-10.206963049691794</v>
      </c>
      <c r="E12" s="18">
        <v>-12.007466485660954</v>
      </c>
      <c r="F12" s="18">
        <v>-6.8734587302354822</v>
      </c>
      <c r="G12" s="18">
        <v>-3.6950899212061676</v>
      </c>
      <c r="H12" s="18">
        <v>-2.0292675893886964</v>
      </c>
      <c r="I12" s="18">
        <v>-1.9633003977928911</v>
      </c>
      <c r="J12" s="18">
        <v>-1.7466410748560461</v>
      </c>
      <c r="K12" s="18">
        <v>-2.3933281613653992</v>
      </c>
      <c r="L12" s="18">
        <v>-1.187305373351885</v>
      </c>
      <c r="M12" s="18">
        <v>0.88569794777304789</v>
      </c>
      <c r="N12" s="18">
        <v>-1.4342599642995344</v>
      </c>
      <c r="O12" s="18">
        <v>-2.5975977856543464</v>
      </c>
      <c r="P12" s="18">
        <v>-1.8450816164333312</v>
      </c>
      <c r="Q12" s="18">
        <v>-1.6389622494951066</v>
      </c>
      <c r="R12" s="18">
        <v>-1.4003741711224027</v>
      </c>
      <c r="S12" s="18">
        <v>-0.82842493325988398</v>
      </c>
      <c r="T12" s="18">
        <v>-0.39423325947454757</v>
      </c>
      <c r="U12" s="18">
        <v>0.90251546315953923</v>
      </c>
      <c r="V12" s="18">
        <v>-1.7615033225960874</v>
      </c>
      <c r="W12" s="18">
        <v>-4.0131475369585621</v>
      </c>
      <c r="X12" s="18">
        <v>-3.1</v>
      </c>
      <c r="Y12" s="18">
        <v>-2.2411837237630059</v>
      </c>
      <c r="Z12" s="18">
        <v>-2.1547406342504103</v>
      </c>
      <c r="AA12" s="18">
        <v>-2.042156602250714</v>
      </c>
      <c r="AB12" s="18">
        <v>-2.9500793954726219</v>
      </c>
      <c r="AC12" s="18">
        <v>-3.3328796910564549</v>
      </c>
      <c r="AD12" s="18">
        <v>-2.9449552004994466</v>
      </c>
      <c r="AE12" s="18">
        <v>-2.2202434590935169</v>
      </c>
      <c r="AF12" s="18">
        <v>-5.4187185328829219</v>
      </c>
      <c r="AG12" s="18">
        <v>-4.8601750262511141</v>
      </c>
      <c r="AH12" s="18">
        <v>-6.812245369675324</v>
      </c>
      <c r="AI12" s="18">
        <v>-5.2470218397123505</v>
      </c>
      <c r="AJ12" s="16"/>
      <c r="AK12" s="16"/>
      <c r="AL12" s="16"/>
    </row>
    <row r="13" spans="1:38" s="2" customFormat="1" x14ac:dyDescent="0.2">
      <c r="A13" s="39"/>
      <c r="B13" s="3" t="s">
        <v>4</v>
      </c>
      <c r="C13" s="7">
        <v>7.5</v>
      </c>
      <c r="D13" s="7">
        <v>7.2</v>
      </c>
      <c r="E13" s="7">
        <v>8.3000000000000007</v>
      </c>
      <c r="F13" s="7">
        <v>12.1</v>
      </c>
      <c r="G13" s="7">
        <v>15</v>
      </c>
      <c r="H13" s="7">
        <v>12.8</v>
      </c>
      <c r="I13" s="7">
        <v>14.8</v>
      </c>
      <c r="J13" s="7">
        <v>19.5</v>
      </c>
      <c r="K13" s="7">
        <v>13.2</v>
      </c>
      <c r="L13" s="7">
        <v>10.5</v>
      </c>
      <c r="M13" s="7">
        <v>10.9</v>
      </c>
      <c r="N13" s="33">
        <v>9.1</v>
      </c>
      <c r="O13" s="33">
        <v>10.199999999999999</v>
      </c>
      <c r="P13" s="33">
        <v>10.6</v>
      </c>
      <c r="Q13" s="18">
        <v>11.3</v>
      </c>
      <c r="R13" s="18">
        <v>10.199999999999999</v>
      </c>
      <c r="S13" s="18">
        <v>10.9</v>
      </c>
      <c r="T13" s="18">
        <v>11.3</v>
      </c>
      <c r="U13" s="18">
        <v>10.199999999999999</v>
      </c>
      <c r="V13" s="18">
        <v>13.4</v>
      </c>
      <c r="W13" s="18">
        <v>4.7</v>
      </c>
      <c r="X13" s="18">
        <v>13.4</v>
      </c>
      <c r="Y13" s="18">
        <v>20.7</v>
      </c>
      <c r="Z13" s="18">
        <v>22.899896732839633</v>
      </c>
      <c r="AA13" s="18">
        <v>23.484762802569556</v>
      </c>
      <c r="AB13" s="18">
        <v>21.742838432227785</v>
      </c>
      <c r="AC13" s="18">
        <v>20.121926181964216</v>
      </c>
      <c r="AD13" s="18">
        <v>21.212424973463975</v>
      </c>
      <c r="AE13" s="18">
        <v>22</v>
      </c>
      <c r="AF13" s="18">
        <v>21.7</v>
      </c>
      <c r="AG13" s="18">
        <v>23.6</v>
      </c>
      <c r="AH13" s="18">
        <v>26.4</v>
      </c>
      <c r="AI13" s="18">
        <v>25.8</v>
      </c>
      <c r="AJ13" s="19"/>
      <c r="AK13" s="19"/>
      <c r="AL13" s="19"/>
    </row>
    <row r="14" spans="1:38" s="14" customFormat="1" x14ac:dyDescent="0.2">
      <c r="A14" s="39"/>
      <c r="B14" s="10" t="s">
        <v>5</v>
      </c>
      <c r="C14" s="7">
        <v>-454.2</v>
      </c>
      <c r="D14" s="7">
        <v>-504.5</v>
      </c>
      <c r="E14" s="7">
        <v>-481.5</v>
      </c>
      <c r="F14" s="7">
        <v>-107.2</v>
      </c>
      <c r="G14" s="7">
        <v>3.2</v>
      </c>
      <c r="H14" s="7">
        <v>23</v>
      </c>
      <c r="I14" s="7">
        <v>71</v>
      </c>
      <c r="J14" s="7">
        <v>68.900000000000006</v>
      </c>
      <c r="K14" s="7">
        <v>-3.2</v>
      </c>
      <c r="L14" s="7">
        <v>32.700000000000003</v>
      </c>
      <c r="M14" s="7">
        <v>371.6</v>
      </c>
      <c r="N14" s="33">
        <v>778.1</v>
      </c>
      <c r="O14" s="33">
        <v>408.7</v>
      </c>
      <c r="P14" s="33">
        <v>617.79999999999995</v>
      </c>
      <c r="Q14" s="11">
        <v>617.79999999999995</v>
      </c>
      <c r="R14" s="11">
        <v>776</v>
      </c>
      <c r="S14" s="18">
        <v>994.2</v>
      </c>
      <c r="T14" s="18">
        <v>950.3</v>
      </c>
      <c r="U14" s="18">
        <v>1082.5</v>
      </c>
      <c r="V14" s="18">
        <v>1351.9</v>
      </c>
      <c r="W14" s="18">
        <v>1644.1</v>
      </c>
      <c r="X14" s="18">
        <v>1296.5999999999999</v>
      </c>
      <c r="Y14" s="18">
        <v>1231.5999999999999</v>
      </c>
      <c r="Z14" s="18">
        <v>1477.7</v>
      </c>
      <c r="AA14" s="18">
        <v>1568.1</v>
      </c>
      <c r="AB14" s="18">
        <v>1360.1640870299998</v>
      </c>
      <c r="AC14" s="18">
        <v>1550.6686840234499</v>
      </c>
      <c r="AD14" s="18">
        <v>1702.2515907960001</v>
      </c>
      <c r="AE14" s="18">
        <v>2104.5494762804283</v>
      </c>
      <c r="AF14" s="18">
        <v>2389.0667665066658</v>
      </c>
      <c r="AG14" s="18">
        <v>2944.1708415459998</v>
      </c>
      <c r="AH14" s="18">
        <v>2303.5731944530003</v>
      </c>
      <c r="AI14" s="18">
        <v>1641.9</v>
      </c>
      <c r="AJ14" s="13"/>
      <c r="AK14" s="13"/>
      <c r="AL14" s="13"/>
    </row>
    <row r="15" spans="1:38" s="14" customFormat="1" x14ac:dyDescent="0.2">
      <c r="A15" s="39"/>
      <c r="B15" s="10" t="s">
        <v>14</v>
      </c>
      <c r="C15" s="7">
        <v>1087</v>
      </c>
      <c r="D15" s="7">
        <v>966.9</v>
      </c>
      <c r="E15" s="7">
        <v>912.1</v>
      </c>
      <c r="F15" s="7">
        <v>865.3</v>
      </c>
      <c r="G15" s="7">
        <v>1030</v>
      </c>
      <c r="H15" s="7">
        <v>1053.0999999999999</v>
      </c>
      <c r="I15" s="7">
        <v>1182.8</v>
      </c>
      <c r="J15" s="7">
        <v>1219.5</v>
      </c>
      <c r="K15" s="7">
        <v>1117.5</v>
      </c>
      <c r="L15" s="7">
        <v>1152.5999999999999</v>
      </c>
      <c r="M15" s="7">
        <v>1223.0999999999999</v>
      </c>
      <c r="N15" s="33">
        <v>1216.5</v>
      </c>
      <c r="O15" s="33">
        <v>1093</v>
      </c>
      <c r="P15" s="33">
        <v>1174</v>
      </c>
      <c r="Q15" s="11">
        <v>1189.4000000000001</v>
      </c>
      <c r="R15" s="11">
        <v>1291</v>
      </c>
      <c r="S15" s="18">
        <v>1531.7</v>
      </c>
      <c r="T15" s="18">
        <v>1704</v>
      </c>
      <c r="U15" s="18">
        <v>1884.5</v>
      </c>
      <c r="V15" s="18">
        <v>2048</v>
      </c>
      <c r="W15" s="18">
        <v>2052.1</v>
      </c>
      <c r="X15" s="18">
        <v>2308.3000000000002</v>
      </c>
      <c r="Y15" s="18">
        <v>2889.107</v>
      </c>
      <c r="Z15" s="18">
        <v>3432.7150000000001</v>
      </c>
      <c r="AA15" s="18">
        <v>4604.335</v>
      </c>
      <c r="AB15" s="45">
        <v>5211.2869999999994</v>
      </c>
      <c r="AC15" s="45">
        <v>5899.6197178392795</v>
      </c>
      <c r="AD15" s="18">
        <v>6787.8488125466001</v>
      </c>
      <c r="AE15" s="18">
        <v>7299.1788251810185</v>
      </c>
      <c r="AF15" s="18">
        <v>8131.6777819839999</v>
      </c>
      <c r="AG15" s="18">
        <v>9147.2133629370001</v>
      </c>
      <c r="AH15" s="18">
        <v>9814.4650302070004</v>
      </c>
      <c r="AI15" s="18">
        <v>11405.703133778999</v>
      </c>
      <c r="AJ15" s="13"/>
      <c r="AK15" s="13"/>
      <c r="AL15" s="13"/>
    </row>
    <row r="16" spans="1:38" s="14" customFormat="1" x14ac:dyDescent="0.2">
      <c r="A16" s="39"/>
      <c r="B16" s="10" t="s">
        <v>6</v>
      </c>
      <c r="C16" s="7">
        <v>216.3</v>
      </c>
      <c r="D16" s="7">
        <v>367.7</v>
      </c>
      <c r="E16" s="7">
        <v>376.1</v>
      </c>
      <c r="F16" s="7">
        <v>516.5</v>
      </c>
      <c r="G16" s="7">
        <v>510.1</v>
      </c>
      <c r="H16" s="7">
        <v>540</v>
      </c>
      <c r="I16" s="7">
        <v>540.1</v>
      </c>
      <c r="J16" s="7">
        <v>607.4</v>
      </c>
      <c r="K16" s="7">
        <v>673.2</v>
      </c>
      <c r="L16" s="7">
        <v>548.1</v>
      </c>
      <c r="M16" s="7">
        <v>447.5</v>
      </c>
      <c r="N16" s="33">
        <v>472.3</v>
      </c>
      <c r="O16" s="33">
        <v>408.3</v>
      </c>
      <c r="P16" s="33">
        <v>343.7</v>
      </c>
      <c r="Q16" s="11">
        <v>379.3</v>
      </c>
      <c r="R16" s="11">
        <v>345.3</v>
      </c>
      <c r="S16" s="18">
        <v>430.7</v>
      </c>
      <c r="T16" s="18">
        <v>399.6</v>
      </c>
      <c r="U16" s="18">
        <v>621.9</v>
      </c>
      <c r="V16" s="18">
        <v>788.3</v>
      </c>
      <c r="W16" s="18">
        <v>822.7</v>
      </c>
      <c r="X16" s="18">
        <v>1131.3</v>
      </c>
      <c r="Y16" s="18">
        <v>1365.2250664140001</v>
      </c>
      <c r="Z16" s="18">
        <v>1550.7238031240001</v>
      </c>
      <c r="AA16" s="18">
        <v>1467.6563911369999</v>
      </c>
      <c r="AB16" s="18">
        <v>1724.5083987529999</v>
      </c>
      <c r="AC16" s="18">
        <v>1981.1036946520001</v>
      </c>
      <c r="AD16" s="18">
        <v>2318.2623191610001</v>
      </c>
      <c r="AE16" s="18">
        <v>2791.7621486110002</v>
      </c>
      <c r="AF16" s="18">
        <v>3908.7657899880001</v>
      </c>
      <c r="AG16" s="18">
        <v>4614.6082489339997</v>
      </c>
      <c r="AH16" s="18">
        <v>5891.4507426600003</v>
      </c>
      <c r="AI16" s="18">
        <v>6261.8806168989995</v>
      </c>
      <c r="AJ16" s="13"/>
      <c r="AK16" s="13"/>
      <c r="AL16" s="13"/>
    </row>
    <row r="17" spans="1:38" s="14" customFormat="1" x14ac:dyDescent="0.2">
      <c r="A17" s="39"/>
      <c r="B17" s="10" t="s">
        <v>7</v>
      </c>
      <c r="C17" s="7">
        <v>846.4</v>
      </c>
      <c r="D17" s="7">
        <v>836.4</v>
      </c>
      <c r="E17" s="7">
        <v>824.9</v>
      </c>
      <c r="F17" s="7">
        <v>1206.5999999999999</v>
      </c>
      <c r="G17" s="7">
        <v>1429.9</v>
      </c>
      <c r="H17" s="7">
        <v>1486.9</v>
      </c>
      <c r="I17" s="7">
        <v>1609.4</v>
      </c>
      <c r="J17" s="7">
        <v>1722.4</v>
      </c>
      <c r="K17" s="7">
        <v>1680.2</v>
      </c>
      <c r="L17" s="7">
        <v>1650.4</v>
      </c>
      <c r="M17" s="7">
        <v>1844.3</v>
      </c>
      <c r="N17" s="7">
        <v>2409</v>
      </c>
      <c r="O17" s="7">
        <v>1768.5</v>
      </c>
      <c r="P17" s="7">
        <v>1937.2</v>
      </c>
      <c r="Q17" s="7">
        <v>2081</v>
      </c>
      <c r="R17" s="11">
        <v>2294.8000000000002</v>
      </c>
      <c r="S17" s="18">
        <v>2836.6</v>
      </c>
      <c r="T17" s="18">
        <v>2997.4</v>
      </c>
      <c r="U17" s="18">
        <v>3511.8</v>
      </c>
      <c r="V17" s="18">
        <v>4152.3</v>
      </c>
      <c r="W17" s="18">
        <v>4595.7</v>
      </c>
      <c r="X17" s="18">
        <v>4910.6000000000004</v>
      </c>
      <c r="Y17" s="18">
        <v>5252.7163451819997</v>
      </c>
      <c r="Z17" s="46">
        <v>5985.607687231397</v>
      </c>
      <c r="AA17" s="46">
        <v>7072.2762990863166</v>
      </c>
      <c r="AB17" s="46">
        <v>7852.9472795106612</v>
      </c>
      <c r="AC17" s="46">
        <v>8574.9005001697042</v>
      </c>
      <c r="AD17" s="18">
        <v>9723.654645046001</v>
      </c>
      <c r="AE17" s="18">
        <v>10770.015310310428</v>
      </c>
      <c r="AF17" s="18">
        <v>13042.567711704669</v>
      </c>
      <c r="AG17" s="18">
        <v>15487.394121215</v>
      </c>
      <c r="AH17" s="18">
        <v>16878.624072339</v>
      </c>
      <c r="AI17" s="18">
        <v>17440.073865948001</v>
      </c>
      <c r="AJ17" s="13"/>
      <c r="AK17" s="13"/>
      <c r="AL17" s="13"/>
    </row>
    <row r="18" spans="1:38" s="14" customFormat="1" x14ac:dyDescent="0.2">
      <c r="A18" s="39"/>
      <c r="B18" s="20" t="s">
        <v>8</v>
      </c>
      <c r="C18" s="18">
        <v>28.593628593628594</v>
      </c>
      <c r="D18" s="18">
        <v>28.802644719170768</v>
      </c>
      <c r="E18" s="18">
        <v>27.995927371457661</v>
      </c>
      <c r="F18" s="18">
        <v>29.171703495962475</v>
      </c>
      <c r="G18" s="18">
        <v>28.668524570443292</v>
      </c>
      <c r="H18" s="18">
        <v>26.79678489042676</v>
      </c>
      <c r="I18" s="18">
        <v>25.814833825227772</v>
      </c>
      <c r="J18" s="18">
        <v>25.430385353609925</v>
      </c>
      <c r="K18" s="18">
        <v>21.724851305921906</v>
      </c>
      <c r="L18" s="18">
        <v>21.869740939508382</v>
      </c>
      <c r="M18" s="18">
        <v>23.436050575004767</v>
      </c>
      <c r="N18" s="18">
        <v>30.070776797193894</v>
      </c>
      <c r="O18" s="18">
        <v>22.149718823190511</v>
      </c>
      <c r="P18" s="18">
        <v>23.686495078559638</v>
      </c>
      <c r="Q18" s="18">
        <v>23.091946115093545</v>
      </c>
      <c r="R18" s="18">
        <v>25.403783777799919</v>
      </c>
      <c r="S18" s="18">
        <v>30.050002118733843</v>
      </c>
      <c r="T18" s="18">
        <v>28.75121099632625</v>
      </c>
      <c r="U18" s="18">
        <v>32.275496980892768</v>
      </c>
      <c r="V18" s="18">
        <v>33.690880913937058</v>
      </c>
      <c r="W18" s="18">
        <v>38.37200564429267</v>
      </c>
      <c r="X18" s="18">
        <v>36.938190625916761</v>
      </c>
      <c r="Y18" s="18">
        <v>34.007499049946325</v>
      </c>
      <c r="Z18" s="18">
        <v>24.799425515278372</v>
      </c>
      <c r="AA18" s="18">
        <v>26.110305037302663</v>
      </c>
      <c r="AB18" s="18">
        <v>27.627997786335044</v>
      </c>
      <c r="AC18" s="18">
        <v>28.625931021788027</v>
      </c>
      <c r="AD18" s="18">
        <v>30.176818244396568</v>
      </c>
      <c r="AE18" s="18">
        <v>30.441828194848874</v>
      </c>
      <c r="AF18" s="18">
        <v>35.951777075895045</v>
      </c>
      <c r="AG18" s="18">
        <v>38.366606926773791</v>
      </c>
      <c r="AH18" s="18">
        <v>38.561046576994379</v>
      </c>
      <c r="AI18" s="18">
        <v>36.492442359557238</v>
      </c>
      <c r="AJ18" s="13"/>
      <c r="AK18" s="13"/>
      <c r="AL18" s="13"/>
    </row>
    <row r="19" spans="1:38" s="14" customFormat="1" x14ac:dyDescent="0.2">
      <c r="A19" s="37"/>
      <c r="B19" s="21"/>
      <c r="C19" s="22"/>
      <c r="D19" s="22"/>
      <c r="E19" s="22"/>
      <c r="F19" s="22"/>
      <c r="G19" s="22"/>
      <c r="H19" s="22"/>
      <c r="I19" s="22"/>
      <c r="J19" s="23"/>
      <c r="K19" s="23"/>
      <c r="L19" s="23"/>
      <c r="M19" s="23"/>
      <c r="N19" s="24"/>
      <c r="O19" s="24"/>
      <c r="P19" s="25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3"/>
      <c r="AE19" s="13"/>
      <c r="AF19" s="13"/>
      <c r="AG19" s="13"/>
      <c r="AH19" s="13"/>
      <c r="AI19" s="13"/>
      <c r="AJ19" s="13"/>
      <c r="AK19" s="13"/>
      <c r="AL19" s="13"/>
    </row>
    <row r="20" spans="1:38" x14ac:dyDescent="0.2">
      <c r="B20" s="36" t="s">
        <v>31</v>
      </c>
      <c r="R20" s="41"/>
      <c r="S20" s="41"/>
      <c r="T20" s="41"/>
      <c r="U20" s="41"/>
      <c r="V20" s="42"/>
      <c r="W20" s="42"/>
      <c r="X20" s="42"/>
      <c r="Y20" s="42"/>
      <c r="Z20" s="42"/>
    </row>
    <row r="21" spans="1:38" s="35" customFormat="1" x14ac:dyDescent="0.2">
      <c r="A21" s="37"/>
      <c r="B21" s="34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R21" s="41"/>
      <c r="S21" s="41"/>
      <c r="T21" s="41"/>
      <c r="U21" s="41"/>
      <c r="V21" s="42"/>
      <c r="W21" s="44"/>
      <c r="X21" s="42"/>
      <c r="Y21" s="42"/>
      <c r="Z21" s="42"/>
    </row>
    <row r="22" spans="1:38" x14ac:dyDescent="0.2">
      <c r="C22" s="11"/>
      <c r="R22" s="41"/>
      <c r="S22" s="41"/>
      <c r="T22" s="41"/>
      <c r="U22" s="41"/>
      <c r="V22" s="42"/>
      <c r="W22" s="44"/>
      <c r="X22" s="42"/>
      <c r="Y22" s="42"/>
      <c r="Z22" s="42"/>
    </row>
    <row r="23" spans="1:38" x14ac:dyDescent="0.2">
      <c r="C23" s="11"/>
      <c r="R23" s="41"/>
      <c r="S23" s="41"/>
      <c r="T23" s="41"/>
      <c r="U23" s="41"/>
      <c r="V23" s="42"/>
      <c r="W23" s="44"/>
      <c r="X23" s="42"/>
      <c r="Y23" s="42"/>
      <c r="Z23" s="42"/>
    </row>
    <row r="24" spans="1:38" x14ac:dyDescent="0.2">
      <c r="C24" s="11"/>
      <c r="R24" s="41"/>
      <c r="S24" s="41"/>
      <c r="T24" s="41"/>
      <c r="U24" s="41"/>
      <c r="V24" s="42"/>
      <c r="W24" s="44"/>
      <c r="X24" s="42"/>
      <c r="Y24" s="42"/>
      <c r="Z24" s="42"/>
    </row>
    <row r="25" spans="1:38" x14ac:dyDescent="0.2">
      <c r="C25" s="11"/>
      <c r="R25" s="41"/>
      <c r="S25" s="41"/>
      <c r="T25" s="41"/>
      <c r="U25" s="41"/>
      <c r="V25" s="42"/>
      <c r="W25" s="44"/>
      <c r="X25" s="42"/>
      <c r="Y25" s="42"/>
      <c r="Z25" s="42"/>
    </row>
    <row r="26" spans="1:38" x14ac:dyDescent="0.2">
      <c r="C26" s="11"/>
      <c r="R26" s="41"/>
      <c r="S26" s="41"/>
      <c r="T26" s="41"/>
      <c r="U26" s="41"/>
      <c r="V26" s="42"/>
      <c r="W26" s="44"/>
      <c r="X26" s="42"/>
      <c r="Y26" s="42"/>
      <c r="Z26" s="42"/>
    </row>
    <row r="27" spans="1:38" x14ac:dyDescent="0.2">
      <c r="C27" s="11"/>
      <c r="R27" s="41"/>
      <c r="S27" s="41"/>
      <c r="T27" s="41"/>
      <c r="U27" s="41"/>
      <c r="V27" s="42"/>
      <c r="W27" s="44"/>
      <c r="X27" s="42"/>
      <c r="Y27" s="42"/>
      <c r="Z27" s="42"/>
    </row>
    <row r="28" spans="1:38" x14ac:dyDescent="0.2">
      <c r="C28" s="11"/>
      <c r="R28" s="41"/>
      <c r="S28" s="41"/>
      <c r="T28" s="41"/>
      <c r="U28" s="41"/>
      <c r="V28" s="42"/>
      <c r="W28" s="44"/>
      <c r="X28" s="42"/>
      <c r="Y28" s="42"/>
      <c r="Z28" s="42"/>
    </row>
    <row r="29" spans="1:38" x14ac:dyDescent="0.2">
      <c r="C29" s="11"/>
      <c r="R29" s="41"/>
      <c r="S29" s="41"/>
      <c r="T29" s="41"/>
      <c r="U29" s="41"/>
      <c r="V29" s="42"/>
      <c r="W29" s="44"/>
      <c r="X29" s="42"/>
      <c r="Y29" s="42"/>
      <c r="Z29" s="42"/>
    </row>
    <row r="30" spans="1:38" x14ac:dyDescent="0.2">
      <c r="C30" s="11"/>
      <c r="R30" s="41"/>
      <c r="S30" s="41"/>
      <c r="T30" s="41"/>
      <c r="U30" s="41"/>
      <c r="V30" s="42"/>
      <c r="W30" s="44"/>
      <c r="X30" s="42"/>
      <c r="Y30" s="42"/>
      <c r="Z30" s="42"/>
    </row>
    <row r="31" spans="1:38" x14ac:dyDescent="0.2">
      <c r="C31" s="11"/>
      <c r="R31" s="41"/>
      <c r="S31" s="41"/>
      <c r="T31" s="41"/>
      <c r="U31" s="41"/>
      <c r="V31" s="42"/>
      <c r="W31" s="44"/>
      <c r="X31" s="42"/>
      <c r="Y31" s="42"/>
      <c r="Z31" s="42"/>
    </row>
    <row r="32" spans="1:38" x14ac:dyDescent="0.2">
      <c r="C32" s="11"/>
      <c r="R32" s="41"/>
      <c r="S32" s="41"/>
      <c r="T32" s="41"/>
      <c r="U32" s="41"/>
      <c r="V32" s="42"/>
      <c r="W32" s="42"/>
      <c r="X32" s="42"/>
      <c r="Y32" s="42"/>
      <c r="Z32" s="42"/>
    </row>
    <row r="33" spans="3:26" x14ac:dyDescent="0.2">
      <c r="C33" s="11"/>
      <c r="R33" s="41"/>
      <c r="S33" s="41"/>
      <c r="T33" s="41"/>
      <c r="U33" s="41"/>
      <c r="V33" s="42"/>
      <c r="W33" s="42"/>
      <c r="X33" s="42"/>
      <c r="Y33" s="42"/>
      <c r="Z33" s="42"/>
    </row>
    <row r="34" spans="3:26" x14ac:dyDescent="0.2">
      <c r="C34" s="11"/>
      <c r="R34" s="41"/>
      <c r="S34" s="41"/>
      <c r="T34" s="41"/>
      <c r="U34" s="41"/>
      <c r="V34" s="42"/>
      <c r="W34" s="42"/>
      <c r="X34" s="42"/>
      <c r="Y34" s="42"/>
      <c r="Z34" s="42"/>
    </row>
    <row r="35" spans="3:26" x14ac:dyDescent="0.2">
      <c r="C35" s="11"/>
      <c r="R35" s="41"/>
      <c r="S35" s="41"/>
      <c r="T35" s="41"/>
      <c r="U35" s="41"/>
      <c r="V35" s="42"/>
      <c r="W35" s="42"/>
      <c r="X35" s="42"/>
      <c r="Y35" s="42"/>
      <c r="Z35" s="42"/>
    </row>
    <row r="36" spans="3:26" x14ac:dyDescent="0.2">
      <c r="C36" s="11"/>
      <c r="R36" s="41"/>
      <c r="S36" s="41"/>
      <c r="T36" s="41"/>
      <c r="U36" s="41"/>
      <c r="V36" s="42"/>
      <c r="W36" s="42"/>
      <c r="X36" s="42"/>
      <c r="Y36" s="42"/>
      <c r="Z36" s="42"/>
    </row>
    <row r="37" spans="3:26" x14ac:dyDescent="0.2">
      <c r="C37" s="11"/>
    </row>
    <row r="38" spans="3:26" x14ac:dyDescent="0.2">
      <c r="C38" s="11"/>
    </row>
    <row r="39" spans="3:26" x14ac:dyDescent="0.2">
      <c r="C39" s="11"/>
    </row>
    <row r="40" spans="3:26" x14ac:dyDescent="0.2">
      <c r="C40" s="11"/>
    </row>
    <row r="41" spans="3:26" x14ac:dyDescent="0.2">
      <c r="C41" s="11"/>
    </row>
    <row r="42" spans="3:26" x14ac:dyDescent="0.2">
      <c r="C42" s="11"/>
    </row>
    <row r="43" spans="3:26" x14ac:dyDescent="0.2">
      <c r="C43" s="11"/>
    </row>
  </sheetData>
  <phoneticPr fontId="0" type="noConversion"/>
  <printOptions horizontalCentered="1"/>
  <pageMargins left="0.51181102362204722" right="0.47244094488188981" top="0.98425196850393704" bottom="0.98425196850393704" header="0.51181102362204722" footer="0.51181102362204722"/>
  <pageSetup paperSize="9" scale="66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3"/>
  <sheetViews>
    <sheetView topLeftCell="Y1" workbookViewId="0">
      <selection activeCell="AC24" sqref="AC24"/>
    </sheetView>
  </sheetViews>
  <sheetFormatPr baseColWidth="10" defaultRowHeight="12.75" x14ac:dyDescent="0.2"/>
  <cols>
    <col min="1" max="1" width="60.7109375" style="27" customWidth="1"/>
    <col min="2" max="13" width="8.7109375" style="28" customWidth="1"/>
    <col min="14" max="25" width="8.7109375" style="26" customWidth="1"/>
    <col min="26" max="16384" width="11.42578125" style="26"/>
  </cols>
  <sheetData>
    <row r="1" spans="1:37" s="4" customFormat="1" ht="33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1"/>
      <c r="O1" s="31"/>
      <c r="P1" s="31"/>
    </row>
    <row r="2" spans="1:37" x14ac:dyDescent="0.2">
      <c r="B2" s="11"/>
    </row>
    <row r="3" spans="1:37" s="1" customFormat="1" ht="18" customHeight="1" x14ac:dyDescent="0.2">
      <c r="B3" s="5">
        <f>'Cote-Ivoire_fr'!C3</f>
        <v>1991</v>
      </c>
      <c r="C3" s="5">
        <f>'Cote-Ivoire_fr'!D3</f>
        <v>1992</v>
      </c>
      <c r="D3" s="5">
        <f>'Cote-Ivoire_fr'!E3</f>
        <v>1993</v>
      </c>
      <c r="E3" s="5">
        <f>'Cote-Ivoire_fr'!F3</f>
        <v>1994</v>
      </c>
      <c r="F3" s="5">
        <f>'Cote-Ivoire_fr'!G3</f>
        <v>1995</v>
      </c>
      <c r="G3" s="5">
        <f>'Cote-Ivoire_fr'!H3</f>
        <v>1996</v>
      </c>
      <c r="H3" s="5">
        <f>'Cote-Ivoire_fr'!I3</f>
        <v>1997</v>
      </c>
      <c r="I3" s="5">
        <f>'Cote-Ivoire_fr'!J3</f>
        <v>1998</v>
      </c>
      <c r="J3" s="5">
        <f>'Cote-Ivoire_fr'!K3</f>
        <v>1999</v>
      </c>
      <c r="K3" s="5">
        <f>'Cote-Ivoire_fr'!L3</f>
        <v>2000</v>
      </c>
      <c r="L3" s="5">
        <f>'Cote-Ivoire_fr'!M3</f>
        <v>2001</v>
      </c>
      <c r="M3" s="5">
        <f>'Cote-Ivoire_fr'!N3</f>
        <v>2002</v>
      </c>
      <c r="N3" s="5">
        <f>'Cote-Ivoire_fr'!O3</f>
        <v>2003</v>
      </c>
      <c r="O3" s="5">
        <f>'Cote-Ivoire_fr'!P3</f>
        <v>2004</v>
      </c>
      <c r="P3" s="5">
        <f>'Cote-Ivoire_fr'!Q3</f>
        <v>2005</v>
      </c>
      <c r="Q3" s="5">
        <f>'Cote-Ivoire_fr'!R3</f>
        <v>2006</v>
      </c>
      <c r="R3" s="5">
        <f>'Cote-Ivoire_fr'!S3</f>
        <v>2007</v>
      </c>
      <c r="S3" s="5">
        <f>'Cote-Ivoire_fr'!T3</f>
        <v>2008</v>
      </c>
      <c r="T3" s="5">
        <f>'Cote-Ivoire_fr'!U3</f>
        <v>2009</v>
      </c>
      <c r="U3" s="5">
        <f>'Cote-Ivoire_fr'!V3</f>
        <v>2010</v>
      </c>
      <c r="V3" s="5">
        <f>'Cote-Ivoire_fr'!W3</f>
        <v>2011</v>
      </c>
      <c r="W3" s="5">
        <f>'Cote-Ivoire_fr'!X3</f>
        <v>2012</v>
      </c>
      <c r="X3" s="5">
        <f>'Cote-Ivoire_fr'!Y3</f>
        <v>2013</v>
      </c>
      <c r="Y3" s="5">
        <f>'Cote-Ivoire_fr'!Z3</f>
        <v>2014</v>
      </c>
      <c r="Z3" s="5">
        <f>'Cote-Ivoire_fr'!AA3</f>
        <v>2015</v>
      </c>
      <c r="AA3" s="5">
        <f>'Cote-Ivoire_fr'!AB3</f>
        <v>2016</v>
      </c>
      <c r="AB3" s="5">
        <f>'Cote-Ivoire_fr'!AC3</f>
        <v>2017</v>
      </c>
      <c r="AC3" s="5">
        <f>'Cote-Ivoire_fr'!AD3</f>
        <v>2018</v>
      </c>
      <c r="AD3" s="5">
        <f>'Cote-Ivoire_fr'!AE3</f>
        <v>2019</v>
      </c>
      <c r="AE3" s="5">
        <v>2020</v>
      </c>
      <c r="AF3" s="5">
        <v>2021</v>
      </c>
      <c r="AG3" s="5">
        <v>2022</v>
      </c>
      <c r="AH3" s="5">
        <v>2023</v>
      </c>
    </row>
    <row r="4" spans="1:37" s="9" customFormat="1" ht="12.75" customHeight="1" x14ac:dyDescent="0.2">
      <c r="A4" s="6" t="s">
        <v>16</v>
      </c>
      <c r="B4" s="7">
        <f>IF("n.d."='Cote-Ivoire_fr'!C4,"na",'Cote-Ivoire_fr'!C4)</f>
        <v>2960.1</v>
      </c>
      <c r="C4" s="7">
        <f>IF("n.d."='Cote-Ivoire_fr'!D4,"na",'Cote-Ivoire_fr'!D4)</f>
        <v>2903.9</v>
      </c>
      <c r="D4" s="7">
        <f>IF("n.d."='Cote-Ivoire_fr'!E4,"na",'Cote-Ivoire_fr'!E4)</f>
        <v>2946.5</v>
      </c>
      <c r="E4" s="7">
        <f>IF("n.d."='Cote-Ivoire_fr'!F4,"na",'Cote-Ivoire_fr'!F4)</f>
        <v>4136.2</v>
      </c>
      <c r="F4" s="7">
        <f>IF("n.d."='Cote-Ivoire_fr'!G4,"na",'Cote-Ivoire_fr'!G4)</f>
        <v>4987.7</v>
      </c>
      <c r="G4" s="7">
        <f>IF("n.d."='Cote-Ivoire_fr'!H4,"na",'Cote-Ivoire_fr'!H4)</f>
        <v>5548.8</v>
      </c>
      <c r="H4" s="7">
        <f>IF("n.d."='Cote-Ivoire_fr'!I4,"na",'Cote-Ivoire_fr'!I4)</f>
        <v>6234.4</v>
      </c>
      <c r="I4" s="7">
        <f>IF("n.d."='Cote-Ivoire_fr'!J4,"na",'Cote-Ivoire_fr'!J4)</f>
        <v>6773</v>
      </c>
      <c r="J4" s="7">
        <f>IF("n.d."='Cote-Ivoire_fr'!K4,"na",'Cote-Ivoire_fr'!K4)</f>
        <v>7734</v>
      </c>
      <c r="K4" s="7">
        <f>IF("n.d."='Cote-Ivoire_fr'!L4,"na",'Cote-Ivoire_fr'!L4)</f>
        <v>7546.5</v>
      </c>
      <c r="L4" s="7">
        <f>IF("n.d."='Cote-Ivoire_fr'!M4,"na",'Cote-Ivoire_fr'!M4)</f>
        <v>7869.5</v>
      </c>
      <c r="M4" s="7">
        <f>IF("n.d."='Cote-Ivoire_fr'!N4,"na",'Cote-Ivoire_fr'!N4)</f>
        <v>8011.1</v>
      </c>
      <c r="N4" s="7">
        <f>IF("n.d."='Cote-Ivoire_fr'!O4,"na",'Cote-Ivoire_fr'!O4)</f>
        <v>7984.3</v>
      </c>
      <c r="O4" s="7">
        <f>IF("n.d."='Cote-Ivoire_fr'!P4,"na",'Cote-Ivoire_fr'!P4)</f>
        <v>8178.5</v>
      </c>
      <c r="P4" s="7">
        <f>IF("n.d."='Cote-Ivoire_fr'!Q4,"na",'Cote-Ivoire_fr'!Q4)</f>
        <v>9011.7999999999993</v>
      </c>
      <c r="Q4" s="7">
        <f>IF("n.d."='Cote-Ivoire_fr'!R4,"na",'Cote-Ivoire_fr'!R4)</f>
        <v>9033.2999999999993</v>
      </c>
      <c r="R4" s="7">
        <f>IF("n.d."='Cote-Ivoire_fr'!S4,"na",'Cote-Ivoire_fr'!S4)</f>
        <v>9439.6</v>
      </c>
      <c r="S4" s="7">
        <f>IF("n.d."='Cote-Ivoire_fr'!T4,"na",'Cote-Ivoire_fr'!T4)</f>
        <v>10425.299999999999</v>
      </c>
      <c r="T4" s="7">
        <f>IF("n.d."='Cote-Ivoire_fr'!U4,"na",'Cote-Ivoire_fr'!U4)</f>
        <v>10880.7</v>
      </c>
      <c r="U4" s="7">
        <f>IF("n.d."='Cote-Ivoire_fr'!V4,"na",'Cote-Ivoire_fr'!V4)</f>
        <v>12324.7</v>
      </c>
      <c r="V4" s="7">
        <f>IF("n.d."='Cote-Ivoire_fr'!W4,"na",'Cote-Ivoire_fr'!W4)</f>
        <v>11976.7</v>
      </c>
      <c r="W4" s="7">
        <f>IF("n.d."='Cote-Ivoire_fr'!X4,"na",'Cote-Ivoire_fr'!X4)</f>
        <v>13294.1</v>
      </c>
      <c r="X4" s="7">
        <f>IF("n.d."='Cote-Ivoire_fr'!Y4,"na",'Cote-Ivoire_fr'!Y4)</f>
        <v>15445.759</v>
      </c>
      <c r="Y4" s="7">
        <f>IF("n.d."='Cote-Ivoire_fr'!Z4,"na",'Cote-Ivoire_fr'!Z4)</f>
        <v>24136.073972938597</v>
      </c>
      <c r="Z4" s="7">
        <f>IF("n.d."='Cote-Ivoire_fr'!AA4,"na",'Cote-Ivoire_fr'!AA4)</f>
        <v>27086.149659999995</v>
      </c>
      <c r="AA4" s="7">
        <f>IF("n.d."='Cote-Ivoire_fr'!AB4,"na",'Cote-Ivoire_fr'!AB4)</f>
        <v>28423.873999999996</v>
      </c>
      <c r="AB4" s="7">
        <f>IF("n.d."='Cote-Ivoire_fr'!AC4,"na",'Cote-Ivoire_fr'!AC4)</f>
        <v>29955.01</v>
      </c>
      <c r="AC4" s="7">
        <f>IF("n.d."='Cote-Ivoire_fr'!AD4,"na",'Cote-Ivoire_fr'!AD4)</f>
        <v>32222.266000000025</v>
      </c>
      <c r="AD4" s="7">
        <f>IF("n.d."='Cote-Ivoire_fr'!AE4,"na",'Cote-Ivoire_fr'!AE4)</f>
        <v>35379.002999999997</v>
      </c>
      <c r="AE4" s="7">
        <f>IF("n.d."='Cote-Ivoire_fr'!AF4,"na",'Cote-Ivoire_fr'!AF4)</f>
        <v>36277.950000000004</v>
      </c>
      <c r="AF4" s="7">
        <f>IF("n.d."='Cote-Ivoire_fr'!AG4,"na",'Cote-Ivoire_fr'!AG4)</f>
        <v>40366.858999999975</v>
      </c>
      <c r="AG4" s="7">
        <f>IF("n.d."='Cote-Ivoire_fr'!AH4,"na",'Cote-Ivoire_fr'!AH4)</f>
        <v>43771.177316563888</v>
      </c>
      <c r="AH4" s="7">
        <f>IF("n.d."='Cote-Ivoire_fr'!AI4,"na",'Cote-Ivoire_fr'!AI4)</f>
        <v>47790.919813237742</v>
      </c>
      <c r="AI4" s="8"/>
      <c r="AJ4" s="8"/>
      <c r="AK4" s="8"/>
    </row>
    <row r="5" spans="1:37" s="14" customFormat="1" ht="12.75" customHeight="1" x14ac:dyDescent="0.2">
      <c r="A5" s="10" t="s">
        <v>17</v>
      </c>
      <c r="B5" s="7">
        <f>IF("n.d."='Cote-Ivoire_fr'!C5,"na",'Cote-Ivoire_fr'!C5)</f>
        <v>-0.8</v>
      </c>
      <c r="C5" s="7">
        <f>IF("n.d."='Cote-Ivoire_fr'!D5,"na",'Cote-Ivoire_fr'!D5)</f>
        <v>0.1</v>
      </c>
      <c r="D5" s="7">
        <f>IF("n.d."='Cote-Ivoire_fr'!E5,"na",'Cote-Ivoire_fr'!E5)</f>
        <v>-0.6</v>
      </c>
      <c r="E5" s="7">
        <f>IF("n.d."='Cote-Ivoire_fr'!F5,"na",'Cote-Ivoire_fr'!F5)</f>
        <v>1.8</v>
      </c>
      <c r="F5" s="7">
        <f>IF("n.d."='Cote-Ivoire_fr'!G5,"na",'Cote-Ivoire_fr'!G5)</f>
        <v>7.1</v>
      </c>
      <c r="G5" s="7">
        <f>IF("n.d."='Cote-Ivoire_fr'!H5,"na",'Cote-Ivoire_fr'!H5)</f>
        <v>6.9</v>
      </c>
      <c r="H5" s="7">
        <f>IF("n.d."='Cote-Ivoire_fr'!I5,"na",'Cote-Ivoire_fr'!I5)</f>
        <v>6.2</v>
      </c>
      <c r="I5" s="7">
        <f>IF("n.d."='Cote-Ivoire_fr'!J5,"na",'Cote-Ivoire_fr'!J5)</f>
        <v>5.8</v>
      </c>
      <c r="J5" s="7">
        <f>IF("n.d."='Cote-Ivoire_fr'!K5,"na",'Cote-Ivoire_fr'!K5)</f>
        <v>1.6</v>
      </c>
      <c r="K5" s="7">
        <f>IF("n.d."='Cote-Ivoire_fr'!L5,"na",'Cote-Ivoire_fr'!L5)</f>
        <v>-2.2999999999999998</v>
      </c>
      <c r="L5" s="7">
        <f>IF("n.d."='Cote-Ivoire_fr'!M5,"na",'Cote-Ivoire_fr'!M5)</f>
        <v>0.1</v>
      </c>
      <c r="M5" s="7">
        <f>IF("n.d."='Cote-Ivoire_fr'!N5,"na",'Cote-Ivoire_fr'!N5)</f>
        <v>-1.6</v>
      </c>
      <c r="N5" s="7">
        <f>IF("n.d."='Cote-Ivoire_fr'!O5,"na",'Cote-Ivoire_fr'!O5)</f>
        <v>-1.7</v>
      </c>
      <c r="O5" s="7">
        <f>IF("n.d."='Cote-Ivoire_fr'!P5,"na",'Cote-Ivoire_fr'!P5)</f>
        <v>1.6</v>
      </c>
      <c r="P5" s="7">
        <f>IF("n.d."='Cote-Ivoire_fr'!Q5,"na",'Cote-Ivoire_fr'!Q5)</f>
        <v>1.7</v>
      </c>
      <c r="Q5" s="7">
        <f>IF("n.d."='Cote-Ivoire_fr'!R5,"na",'Cote-Ivoire_fr'!R5)</f>
        <v>0.7</v>
      </c>
      <c r="R5" s="7">
        <f>IF("n.d."='Cote-Ivoire_fr'!S5,"na",'Cote-Ivoire_fr'!S5)</f>
        <v>1.6</v>
      </c>
      <c r="S5" s="7">
        <f>IF("n.d."='Cote-Ivoire_fr'!T5,"na",'Cote-Ivoire_fr'!T5)</f>
        <v>2.2999999999999998</v>
      </c>
      <c r="T5" s="7">
        <f>IF("n.d."='Cote-Ivoire_fr'!U5,"na",'Cote-Ivoire_fr'!U5)</f>
        <v>3.8</v>
      </c>
      <c r="U5" s="7">
        <f>IF("n.d."='Cote-Ivoire_fr'!V5,"na",'Cote-Ivoire_fr'!V5)</f>
        <v>2</v>
      </c>
      <c r="V5" s="7">
        <f>IF("n.d."='Cote-Ivoire_fr'!W5,"na",'Cote-Ivoire_fr'!W5)</f>
        <v>-4.4000000000000004</v>
      </c>
      <c r="W5" s="7">
        <f>IF("n.d."='Cote-Ivoire_fr'!X5,"na",'Cote-Ivoire_fr'!X5)</f>
        <v>9.8000000000000007</v>
      </c>
      <c r="X5" s="7">
        <f>IF("n.d."='Cote-Ivoire_fr'!Y5,"na",'Cote-Ivoire_fr'!Y5)</f>
        <v>9.3000000000000007</v>
      </c>
      <c r="Y5" s="7">
        <f>IF("n.d."='Cote-Ivoire_fr'!Z5,"na",'Cote-Ivoire_fr'!Z5)</f>
        <v>8.8000000000000007</v>
      </c>
      <c r="Z5" s="7">
        <f>IF("n.d."='Cote-Ivoire_fr'!AA5,"na",'Cote-Ivoire_fr'!AA5)</f>
        <v>8.8000000000000007</v>
      </c>
      <c r="AA5" s="7">
        <f>IF("n.d."='Cote-Ivoire_fr'!AB5,"na",'Cote-Ivoire_fr'!AB5)</f>
        <v>7.1792632266418899</v>
      </c>
      <c r="AB5" s="7">
        <f>IF("n.d."='Cote-Ivoire_fr'!AC5,"na",'Cote-Ivoire_fr'!AC5)</f>
        <v>7.3595290669756803</v>
      </c>
      <c r="AC5" s="7">
        <f>IF("n.d."='Cote-Ivoire_fr'!AD5,"na",'Cote-Ivoire_fr'!AD5)</f>
        <v>6.8902864662705205</v>
      </c>
      <c r="AD5" s="7">
        <f>IF("n.d."='Cote-Ivoire_fr'!AE5,"na",'Cote-Ivoire_fr'!AE5)</f>
        <v>6.7</v>
      </c>
      <c r="AE5" s="7">
        <f>IF("n.d."='Cote-Ivoire_fr'!AF5,"na",'Cote-Ivoire_fr'!AF5)</f>
        <v>0.7</v>
      </c>
      <c r="AF5" s="7">
        <f>IF("n.d."='Cote-Ivoire_fr'!AG5,"na",'Cote-Ivoire_fr'!AG5)</f>
        <v>7.1</v>
      </c>
      <c r="AG5" s="7">
        <f>IF("n.d."='Cote-Ivoire_fr'!AH5,"na",'Cote-Ivoire_fr'!AH5)</f>
        <v>6.2</v>
      </c>
      <c r="AH5" s="7">
        <f>IF("n.d."='Cote-Ivoire_fr'!AI5,"na",'Cote-Ivoire_fr'!AI5)</f>
        <v>6.5</v>
      </c>
      <c r="AI5" s="13"/>
      <c r="AJ5" s="13"/>
      <c r="AK5" s="13"/>
    </row>
    <row r="6" spans="1:37" s="14" customFormat="1" ht="12.75" customHeight="1" x14ac:dyDescent="0.2">
      <c r="A6" s="29" t="s">
        <v>18</v>
      </c>
      <c r="B6" s="7">
        <f>IF("n.d."='Cote-Ivoire_fr'!C6,"na",'Cote-Ivoire_fr'!C6)</f>
        <v>1.7</v>
      </c>
      <c r="C6" s="7">
        <f>IF("n.d."='Cote-Ivoire_fr'!D6,"na",'Cote-Ivoire_fr'!D6)</f>
        <v>3.4</v>
      </c>
      <c r="D6" s="7">
        <f>IF("n.d."='Cote-Ivoire_fr'!E6,"na",'Cote-Ivoire_fr'!E6)</f>
        <v>2.7</v>
      </c>
      <c r="E6" s="7">
        <f>IF("n.d."='Cote-Ivoire_fr'!F6,"na",'Cote-Ivoire_fr'!F6)</f>
        <v>26</v>
      </c>
      <c r="F6" s="7">
        <f>IF("n.d."='Cote-Ivoire_fr'!G6,"na",'Cote-Ivoire_fr'!G6)</f>
        <v>14.3</v>
      </c>
      <c r="G6" s="7">
        <f>IF("n.d."='Cote-Ivoire_fr'!H6,"na",'Cote-Ivoire_fr'!H6)</f>
        <v>1.9</v>
      </c>
      <c r="H6" s="7">
        <f>IF("n.d."='Cote-Ivoire_fr'!I6,"na",'Cote-Ivoire_fr'!I6)</f>
        <v>4.0999999999999996</v>
      </c>
      <c r="I6" s="7">
        <f>IF("n.d."='Cote-Ivoire_fr'!J6,"na",'Cote-Ivoire_fr'!J6)</f>
        <v>4.5999999999999996</v>
      </c>
      <c r="J6" s="7">
        <f>IF("n.d."='Cote-Ivoire_fr'!K6,"na",'Cote-Ivoire_fr'!K6)</f>
        <v>0.7</v>
      </c>
      <c r="K6" s="7">
        <f>IF("n.d."='Cote-Ivoire_fr'!L6,"na",'Cote-Ivoire_fr'!L6)</f>
        <v>2.5</v>
      </c>
      <c r="L6" s="7">
        <f>IF("n.d."='Cote-Ivoire_fr'!M6,"na",'Cote-Ivoire_fr'!M6)</f>
        <v>4.3</v>
      </c>
      <c r="M6" s="7">
        <f>IF("n.d."='Cote-Ivoire_fr'!N6,"na",'Cote-Ivoire_fr'!N6)</f>
        <v>3.1</v>
      </c>
      <c r="N6" s="7">
        <f>IF("n.d."='Cote-Ivoire_fr'!O6,"na",'Cote-Ivoire_fr'!O6)</f>
        <v>3.3</v>
      </c>
      <c r="O6" s="7">
        <f>IF("n.d."='Cote-Ivoire_fr'!P6,"na",'Cote-Ivoire_fr'!P6)</f>
        <v>1.4</v>
      </c>
      <c r="P6" s="7">
        <f>IF("n.d."='Cote-Ivoire_fr'!Q6,"na",'Cote-Ivoire_fr'!Q6)</f>
        <v>3.9</v>
      </c>
      <c r="Q6" s="7">
        <f>IF("n.d."='Cote-Ivoire_fr'!R6,"na",'Cote-Ivoire_fr'!R6)</f>
        <v>2.5</v>
      </c>
      <c r="R6" s="7">
        <f>IF("n.d."='Cote-Ivoire_fr'!S6,"na",'Cote-Ivoire_fr'!S6)</f>
        <v>1.9</v>
      </c>
      <c r="S6" s="7">
        <f>IF("n.d."='Cote-Ivoire_fr'!T6,"na",'Cote-Ivoire_fr'!T6)</f>
        <v>6.3</v>
      </c>
      <c r="T6" s="7">
        <f>IF("n.d."='Cote-Ivoire_fr'!U6,"na",'Cote-Ivoire_fr'!U6)</f>
        <v>0.5</v>
      </c>
      <c r="U6" s="7">
        <f>IF("n.d."='Cote-Ivoire_fr'!V6,"na",'Cote-Ivoire_fr'!V6)</f>
        <v>1.8</v>
      </c>
      <c r="V6" s="7">
        <f>IF("n.d."='Cote-Ivoire_fr'!W6,"na",'Cote-Ivoire_fr'!W6)</f>
        <v>4.9000000000000004</v>
      </c>
      <c r="W6" s="7">
        <f>IF("n.d."='Cote-Ivoire_fr'!X6,"na",'Cote-Ivoire_fr'!X6)</f>
        <v>1.3</v>
      </c>
      <c r="X6" s="7">
        <f>IF("n.d."='Cote-Ivoire_fr'!Y6,"na",'Cote-Ivoire_fr'!Y6)</f>
        <v>2.6</v>
      </c>
      <c r="Y6" s="7">
        <f>IF("n.d."='Cote-Ivoire_fr'!Z6,"na",'Cote-Ivoire_fr'!Z6)</f>
        <v>0.5</v>
      </c>
      <c r="Z6" s="7">
        <f>IF("n.d."='Cote-Ivoire_fr'!AA6,"na",'Cote-Ivoire_fr'!AA6)</f>
        <v>1.2387939396763901</v>
      </c>
      <c r="AA6" s="7">
        <f>IF("n.d."='Cote-Ivoire_fr'!AB6,"na",'Cote-Ivoire_fr'!AB6)</f>
        <v>0.71882694498546207</v>
      </c>
      <c r="AB6" s="7">
        <f>IF("n.d."='Cote-Ivoire_fr'!AC6,"na",'Cote-Ivoire_fr'!AC6)</f>
        <v>0.4</v>
      </c>
      <c r="AC6" s="7">
        <f>IF("n.d."='Cote-Ivoire_fr'!AD6,"na",'Cote-Ivoire_fr'!AD6)</f>
        <v>0.57789740341989104</v>
      </c>
      <c r="AD6" s="7">
        <f>IF("n.d."='Cote-Ivoire_fr'!AE6,"na",'Cote-Ivoire_fr'!AE6)</f>
        <v>0.8</v>
      </c>
      <c r="AE6" s="7">
        <f>IF("n.d."='Cote-Ivoire_fr'!AF6,"na",'Cote-Ivoire_fr'!AF6)</f>
        <v>2.41252617189047</v>
      </c>
      <c r="AF6" s="7">
        <f>IF("n.d."='Cote-Ivoire_fr'!AG6,"na",'Cote-Ivoire_fr'!AG6)</f>
        <v>4.2</v>
      </c>
      <c r="AG6" s="7">
        <f>IF("n.d."='Cote-Ivoire_fr'!AH6,"na",'Cote-Ivoire_fr'!AH6)</f>
        <v>5.2</v>
      </c>
      <c r="AH6" s="7">
        <f>IF("n.d."='Cote-Ivoire_fr'!AI6,"na",'Cote-Ivoire_fr'!AI6)</f>
        <v>4.4000000000000004</v>
      </c>
      <c r="AI6" s="13"/>
      <c r="AJ6" s="13"/>
      <c r="AK6" s="13"/>
    </row>
    <row r="7" spans="1:37" s="9" customFormat="1" ht="12.75" customHeight="1" x14ac:dyDescent="0.2">
      <c r="A7" s="10" t="s">
        <v>19</v>
      </c>
      <c r="B7" s="7">
        <f>IF("n.d."='Cote-Ivoire_fr'!C7,"na",'Cote-Ivoire_fr'!C7)</f>
        <v>779.9</v>
      </c>
      <c r="C7" s="7">
        <f>IF("n.d."='Cote-Ivoire_fr'!D7,"na",'Cote-Ivoire_fr'!D7)</f>
        <v>801.4</v>
      </c>
      <c r="D7" s="7">
        <f>IF("n.d."='Cote-Ivoire_fr'!E7,"na",'Cote-Ivoire_fr'!E7)</f>
        <v>713.2</v>
      </c>
      <c r="E7" s="7">
        <f>IF("n.d."='Cote-Ivoire_fr'!F7,"na",'Cote-Ivoire_fr'!F7)</f>
        <v>1522.4</v>
      </c>
      <c r="F7" s="7">
        <f>IF("n.d."='Cote-Ivoire_fr'!G7,"na",'Cote-Ivoire_fr'!G7)</f>
        <v>1907</v>
      </c>
      <c r="G7" s="7">
        <f>IF("n.d."='Cote-Ivoire_fr'!H7,"na",'Cote-Ivoire_fr'!H7)</f>
        <v>2274.4</v>
      </c>
      <c r="H7" s="7">
        <f>IF("n.d."='Cote-Ivoire_fr'!I7,"na",'Cote-Ivoire_fr'!I7)</f>
        <v>2598.1</v>
      </c>
      <c r="I7" s="7">
        <f>IF("n.d."='Cote-Ivoire_fr'!J7,"na",'Cote-Ivoire_fr'!J7)</f>
        <v>2717.6</v>
      </c>
      <c r="J7" s="7">
        <f>IF("n.d."='Cote-Ivoire_fr'!K7,"na",'Cote-Ivoire_fr'!K7)</f>
        <v>2870.1</v>
      </c>
      <c r="K7" s="7">
        <f>IF("n.d."='Cote-Ivoire_fr'!L7,"na",'Cote-Ivoire_fr'!L7)</f>
        <v>2768.2</v>
      </c>
      <c r="L7" s="7">
        <f>IF("n.d."='Cote-Ivoire_fr'!M7,"na",'Cote-Ivoire_fr'!M7)</f>
        <v>2892.5</v>
      </c>
      <c r="M7" s="7">
        <f>IF("n.d."='Cote-Ivoire_fr'!N7,"na",'Cote-Ivoire_fr'!N7)</f>
        <v>3676.5</v>
      </c>
      <c r="N7" s="7">
        <f>IF("n.d."='Cote-Ivoire_fr'!O7,"na",'Cote-Ivoire_fr'!O7)</f>
        <v>3363.7</v>
      </c>
      <c r="O7" s="7">
        <f>IF("n.d."='Cote-Ivoire_fr'!P7,"na",'Cote-Ivoire_fr'!P7)</f>
        <v>3655.4</v>
      </c>
      <c r="P7" s="7">
        <f>IF("n.d."='Cote-Ivoire_fr'!Q7,"na",'Cote-Ivoire_fr'!Q7)</f>
        <v>4060.1</v>
      </c>
      <c r="Q7" s="7">
        <f>IF("n.d."='Cote-Ivoire_fr'!R7,"na",'Cote-Ivoire_fr'!R7)</f>
        <v>4432.7</v>
      </c>
      <c r="R7" s="7">
        <f>IF("n.d."='Cote-Ivoire_fr'!S7,"na",'Cote-Ivoire_fr'!S7)</f>
        <v>4154.7</v>
      </c>
      <c r="S7" s="7">
        <f>IF("n.d."='Cote-Ivoire_fr'!T7,"na",'Cote-Ivoire_fr'!T7)</f>
        <v>4652.7</v>
      </c>
      <c r="T7" s="7">
        <f>IF("n.d."='Cote-Ivoire_fr'!U7,"na",'Cote-Ivoire_fr'!U7)</f>
        <v>5348.4</v>
      </c>
      <c r="U7" s="7">
        <f>IF("n.d."='Cote-Ivoire_fr'!V7,"na",'Cote-Ivoire_fr'!V7)</f>
        <v>5651.2</v>
      </c>
      <c r="V7" s="7">
        <f>IF("n.d."='Cote-Ivoire_fr'!W7,"na",'Cote-Ivoire_fr'!W7)</f>
        <v>5962.1</v>
      </c>
      <c r="W7" s="7">
        <f>IF("n.d."='Cote-Ivoire_fr'!X7,"na",'Cote-Ivoire_fr'!X7)</f>
        <v>6041</v>
      </c>
      <c r="X7" s="7">
        <f>IF("n.d."='Cote-Ivoire_fr'!Y7,"na",'Cote-Ivoire_fr'!Y7)</f>
        <v>5952.9</v>
      </c>
      <c r="Y7" s="7">
        <f>IF("n.d."='Cote-Ivoire_fr'!Z7,"na",'Cote-Ivoire_fr'!Z7)</f>
        <v>6411.3306037009997</v>
      </c>
      <c r="Z7" s="7">
        <f>IF("n.d."='Cote-Ivoire_fr'!AA7,"na",'Cote-Ivoire_fr'!AA7)</f>
        <v>6938.0155999999997</v>
      </c>
      <c r="AA7" s="7">
        <f>IF("n.d."='Cote-Ivoire_fr'!AB7,"na",'Cote-Ivoire_fr'!AB7)</f>
        <v>6449.3</v>
      </c>
      <c r="AB7" s="7">
        <f>IF("n.d."='Cote-Ivoire_fr'!AC7,"na",'Cote-Ivoire_fr'!AC7)</f>
        <v>6899.6</v>
      </c>
      <c r="AC7" s="7">
        <f>IF("n.d."='Cote-Ivoire_fr'!AD7,"na",'Cote-Ivoire_fr'!AD7)</f>
        <v>6619.6239999999998</v>
      </c>
      <c r="AD7" s="7">
        <f>IF("n.d."='Cote-Ivoire_fr'!AE7,"na",'Cote-Ivoire_fr'!AE7)</f>
        <v>7399.2</v>
      </c>
      <c r="AE7" s="7">
        <f>IF("n.d."='Cote-Ivoire_fr'!AF7,"na",'Cote-Ivoire_fr'!AF7)</f>
        <v>7194.8</v>
      </c>
      <c r="AF7" s="7">
        <f>IF("n.d."='Cote-Ivoire_fr'!AG7,"na",'Cote-Ivoire_fr'!AG7)</f>
        <v>8495.5</v>
      </c>
      <c r="AG7" s="7">
        <f>IF("n.d."='Cote-Ivoire_fr'!AH7,"na",'Cote-Ivoire_fr'!AH7)</f>
        <v>10166.1</v>
      </c>
      <c r="AH7" s="7">
        <f>IF("n.d."='Cote-Ivoire_fr'!AI7,"na",'Cote-Ivoire_fr'!AI7)</f>
        <v>10349.088635254928</v>
      </c>
      <c r="AI7" s="8"/>
      <c r="AJ7" s="8"/>
      <c r="AK7" s="8"/>
    </row>
    <row r="8" spans="1:37" s="9" customFormat="1" ht="12.75" customHeight="1" x14ac:dyDescent="0.2">
      <c r="A8" s="10" t="s">
        <v>20</v>
      </c>
      <c r="B8" s="7">
        <f>IF("n.d."='Cote-Ivoire_fr'!C8,"na",'Cote-Ivoire_fr'!C8)</f>
        <v>471.4</v>
      </c>
      <c r="C8" s="7">
        <f>IF("n.d."='Cote-Ivoire_fr'!D8,"na",'Cote-Ivoire_fr'!D8)</f>
        <v>509.5</v>
      </c>
      <c r="D8" s="7">
        <f>IF("n.d."='Cote-Ivoire_fr'!E8,"na",'Cote-Ivoire_fr'!E8)</f>
        <v>501.3</v>
      </c>
      <c r="E8" s="7">
        <f>IF("n.d."='Cote-Ivoire_fr'!F8,"na",'Cote-Ivoire_fr'!F8)</f>
        <v>843</v>
      </c>
      <c r="F8" s="7">
        <f>IF("n.d."='Cote-Ivoire_fr'!G8,"na",'Cote-Ivoire_fr'!G8)</f>
        <v>1226</v>
      </c>
      <c r="G8" s="7">
        <f>IF("n.d."='Cote-Ivoire_fr'!H8,"na",'Cote-Ivoire_fr'!H8)</f>
        <v>1341.4</v>
      </c>
      <c r="H8" s="7">
        <f>IF("n.d."='Cote-Ivoire_fr'!I8,"na",'Cote-Ivoire_fr'!I8)</f>
        <v>1551.7</v>
      </c>
      <c r="I8" s="7">
        <f>IF("n.d."='Cote-Ivoire_fr'!J8,"na",'Cote-Ivoire_fr'!J8)</f>
        <v>1702.9</v>
      </c>
      <c r="J8" s="7">
        <f>IF("n.d."='Cote-Ivoire_fr'!K8,"na",'Cote-Ivoire_fr'!K8)</f>
        <v>1703.1</v>
      </c>
      <c r="K8" s="7">
        <f>IF("n.d."='Cote-Ivoire_fr'!L8,"na",'Cote-Ivoire_fr'!L8)</f>
        <v>1710</v>
      </c>
      <c r="L8" s="7">
        <f>IF("n.d."='Cote-Ivoire_fr'!M8,"na",'Cote-Ivoire_fr'!M8)</f>
        <v>1772.3</v>
      </c>
      <c r="M8" s="7">
        <f>IF("n.d."='Cote-Ivoire_fr'!N8,"na",'Cote-Ivoire_fr'!N8)</f>
        <v>1711.6</v>
      </c>
      <c r="N8" s="7">
        <f>IF("n.d."='Cote-Ivoire_fr'!O8,"na",'Cote-Ivoire_fr'!O8)</f>
        <v>1877.9</v>
      </c>
      <c r="O8" s="7">
        <f>IF("n.d."='Cote-Ivoire_fr'!P8,"na",'Cote-Ivoire_fr'!P8)</f>
        <v>2267.1</v>
      </c>
      <c r="P8" s="7">
        <f>IF("n.d."='Cote-Ivoire_fr'!Q8,"na",'Cote-Ivoire_fr'!Q8)</f>
        <v>2769.8</v>
      </c>
      <c r="Q8" s="7">
        <f>IF("n.d."='Cote-Ivoire_fr'!R8,"na",'Cote-Ivoire_fr'!R8)</f>
        <v>2807</v>
      </c>
      <c r="R8" s="7">
        <f>IF("n.d."='Cote-Ivoire_fr'!S8,"na",'Cote-Ivoire_fr'!S8)</f>
        <v>2925.7</v>
      </c>
      <c r="S8" s="7">
        <f>IF("n.d."='Cote-Ivoire_fr'!T8,"na",'Cote-Ivoire_fr'!T8)</f>
        <v>3165.4</v>
      </c>
      <c r="T8" s="7">
        <f>IF("n.d."='Cote-Ivoire_fr'!U8,"na",'Cote-Ivoire_fr'!U8)</f>
        <v>3345.9</v>
      </c>
      <c r="U8" s="7">
        <f>IF("n.d."='Cote-Ivoire_fr'!V8,"na",'Cote-Ivoire_fr'!V8)</f>
        <v>3857.5</v>
      </c>
      <c r="V8" s="7">
        <f>IF("n.d."='Cote-Ivoire_fr'!W8,"na",'Cote-Ivoire_fr'!W8)</f>
        <v>3145.7</v>
      </c>
      <c r="W8" s="7">
        <f>IF("n.d."='Cote-Ivoire_fr'!X8,"na",'Cote-Ivoire_fr'!X8)</f>
        <v>4623.7</v>
      </c>
      <c r="X8" s="7">
        <f>IF("n.d."='Cote-Ivoire_fr'!Y8,"na",'Cote-Ivoire_fr'!Y8)</f>
        <v>4473.6000000000004</v>
      </c>
      <c r="Y8" s="7">
        <f>IF("n.d."='Cote-Ivoire_fr'!Z8,"na",'Cote-Ivoire_fr'!Z8)</f>
        <v>4496.5</v>
      </c>
      <c r="Z8" s="7">
        <f>IF("n.d."='Cote-Ivoire_fr'!AA8,"na",'Cote-Ivoire_fr'!AA8)</f>
        <v>5064</v>
      </c>
      <c r="AA8" s="7">
        <f>IF("n.d."='Cote-Ivoire_fr'!AB8,"na",'Cote-Ivoire_fr'!AB8)</f>
        <v>4631.5</v>
      </c>
      <c r="AB8" s="7">
        <f>IF("n.d."='Cote-Ivoire_fr'!AC8,"na",'Cote-Ivoire_fr'!AC8)</f>
        <v>4940.3100000000004</v>
      </c>
      <c r="AC8" s="7">
        <f>IF("n.d."='Cote-Ivoire_fr'!AD8,"na",'Cote-Ivoire_fr'!AD8)</f>
        <v>5255.942</v>
      </c>
      <c r="AD8" s="7">
        <f>IF("n.d."='Cote-Ivoire_fr'!AE8,"na",'Cote-Ivoire_fr'!AE8)</f>
        <v>-5552.8</v>
      </c>
      <c r="AE8" s="7">
        <f>IF("n.d."='Cote-Ivoire_fr'!AF8,"na",'Cote-Ivoire_fr'!AF8)</f>
        <v>-5478.3</v>
      </c>
      <c r="AF8" s="7">
        <f>IF("n.d."='Cote-Ivoire_fr'!AG8,"na",'Cote-Ivoire_fr'!AG8)</f>
        <v>-6802.4</v>
      </c>
      <c r="AG8" s="7">
        <f>IF("n.d."='Cote-Ivoire_fr'!AH8,"na",'Cote-Ivoire_fr'!AH8)</f>
        <v>-9495.7999999999993</v>
      </c>
      <c r="AH8" s="7">
        <f>IF("n.d."='Cote-Ivoire_fr'!AI8,"na",'Cote-Ivoire_fr'!AI8)</f>
        <v>-8852.9245444339249</v>
      </c>
      <c r="AI8" s="8"/>
      <c r="AJ8" s="8"/>
      <c r="AK8" s="8"/>
    </row>
    <row r="9" spans="1:37" s="14" customFormat="1" ht="12.75" customHeight="1" x14ac:dyDescent="0.2">
      <c r="A9" s="10" t="s">
        <v>21</v>
      </c>
      <c r="B9" s="7">
        <f>IF("n.d."='Cote-Ivoire_fr'!C9,"na",'Cote-Ivoire_fr'!C9)</f>
        <v>308.5</v>
      </c>
      <c r="C9" s="7">
        <f>IF("n.d."='Cote-Ivoire_fr'!D9,"na",'Cote-Ivoire_fr'!D9)</f>
        <v>291.89999999999998</v>
      </c>
      <c r="D9" s="7">
        <f>IF("n.d."='Cote-Ivoire_fr'!E9,"na",'Cote-Ivoire_fr'!E9)</f>
        <v>211.9</v>
      </c>
      <c r="E9" s="7">
        <f>IF("n.d."='Cote-Ivoire_fr'!F9,"na",'Cote-Ivoire_fr'!F9)</f>
        <v>679.4</v>
      </c>
      <c r="F9" s="7">
        <f>IF("n.d."='Cote-Ivoire_fr'!G9,"na",'Cote-Ivoire_fr'!G9)</f>
        <v>681</v>
      </c>
      <c r="G9" s="7">
        <f>IF("n.d."='Cote-Ivoire_fr'!H9,"na",'Cote-Ivoire_fr'!H9)</f>
        <v>933</v>
      </c>
      <c r="H9" s="7">
        <f>IF("n.d."='Cote-Ivoire_fr'!I9,"na",'Cote-Ivoire_fr'!I9)</f>
        <v>1046.4000000000001</v>
      </c>
      <c r="I9" s="7">
        <f>IF("n.d."='Cote-Ivoire_fr'!J9,"na",'Cote-Ivoire_fr'!J9)</f>
        <v>1014.7</v>
      </c>
      <c r="J9" s="7">
        <f>IF("n.d."='Cote-Ivoire_fr'!K9,"na",'Cote-Ivoire_fr'!K9)</f>
        <v>1167</v>
      </c>
      <c r="K9" s="7">
        <f>IF("n.d."='Cote-Ivoire_fr'!L9,"na",'Cote-Ivoire_fr'!L9)</f>
        <v>1058.2</v>
      </c>
      <c r="L9" s="7">
        <f>IF("n.d."='Cote-Ivoire_fr'!M9,"na",'Cote-Ivoire_fr'!M9)</f>
        <v>1120.2</v>
      </c>
      <c r="M9" s="7">
        <f>IF("n.d."='Cote-Ivoire_fr'!N9,"na",'Cote-Ivoire_fr'!N9)</f>
        <v>1964.9</v>
      </c>
      <c r="N9" s="7">
        <f>IF("n.d."='Cote-Ivoire_fr'!O9,"na",'Cote-Ivoire_fr'!O9)</f>
        <v>1485.8</v>
      </c>
      <c r="O9" s="7">
        <f>IF("n.d."='Cote-Ivoire_fr'!P9,"na",'Cote-Ivoire_fr'!P9)</f>
        <v>1388.3</v>
      </c>
      <c r="P9" s="7">
        <f>IF("n.d."='Cote-Ivoire_fr'!Q9,"na",'Cote-Ivoire_fr'!Q9)</f>
        <v>1290.3</v>
      </c>
      <c r="Q9" s="7">
        <f>IF("n.d."='Cote-Ivoire_fr'!R9,"na",'Cote-Ivoire_fr'!R9)</f>
        <v>1625.7</v>
      </c>
      <c r="R9" s="7">
        <f>IF("n.d."='Cote-Ivoire_fr'!S9,"na",'Cote-Ivoire_fr'!S9)</f>
        <v>1229</v>
      </c>
      <c r="S9" s="7">
        <f>IF("n.d."='Cote-Ivoire_fr'!T9,"na",'Cote-Ivoire_fr'!T9)</f>
        <v>1487.4</v>
      </c>
      <c r="T9" s="7">
        <f>IF("n.d."='Cote-Ivoire_fr'!U9,"na",'Cote-Ivoire_fr'!U9)</f>
        <v>2002.5</v>
      </c>
      <c r="U9" s="7">
        <f>IF("n.d."='Cote-Ivoire_fr'!V9,"na",'Cote-Ivoire_fr'!V9)</f>
        <v>1793.7</v>
      </c>
      <c r="V9" s="7">
        <f>IF("n.d."='Cote-Ivoire_fr'!W9,"na",'Cote-Ivoire_fr'!W9)</f>
        <v>2816.3</v>
      </c>
      <c r="W9" s="7">
        <f>IF("n.d."='Cote-Ivoire_fr'!X9,"na",'Cote-Ivoire_fr'!X9)</f>
        <v>1360.4</v>
      </c>
      <c r="X9" s="7">
        <f>IF("n.d."='Cote-Ivoire_fr'!Y9,"na",'Cote-Ivoire_fr'!Y9)</f>
        <v>1479.22109372096</v>
      </c>
      <c r="Y9" s="7">
        <f>IF("n.d."='Cote-Ivoire_fr'!Z9,"na",'Cote-Ivoire_fr'!Z9)</f>
        <v>1914.8325970598501</v>
      </c>
      <c r="Z9" s="7">
        <f>IF("n.d."='Cote-Ivoire_fr'!AA9,"na",'Cote-Ivoire_fr'!AA9)</f>
        <v>1874.0299199999999</v>
      </c>
      <c r="AA9" s="7">
        <f>IF("n.d."='Cote-Ivoire_fr'!AB9,"na",'Cote-Ivoire_fr'!AB9)</f>
        <v>1817.8409999999999</v>
      </c>
      <c r="AB9" s="7">
        <f>IF("n.d."='Cote-Ivoire_fr'!AC9,"na",'Cote-Ivoire_fr'!AC9)</f>
        <v>1959.29</v>
      </c>
      <c r="AC9" s="7">
        <f>IF("n.d."='Cote-Ivoire_fr'!AD9,"na",'Cote-Ivoire_fr'!AD9)</f>
        <v>1363.682</v>
      </c>
      <c r="AD9" s="7">
        <f>IF("n.d."='Cote-Ivoire_fr'!AE9,"na",'Cote-Ivoire_fr'!AE9)</f>
        <v>1846.4</v>
      </c>
      <c r="AE9" s="7">
        <f>IF("n.d."='Cote-Ivoire_fr'!AF9,"na",'Cote-Ivoire_fr'!AF9)</f>
        <v>1716.5</v>
      </c>
      <c r="AF9" s="7">
        <f>IF("n.d."='Cote-Ivoire_fr'!AG9,"na",'Cote-Ivoire_fr'!AG9)</f>
        <v>1693.1</v>
      </c>
      <c r="AG9" s="7">
        <f>IF("n.d."='Cote-Ivoire_fr'!AH9,"na",'Cote-Ivoire_fr'!AH9)</f>
        <v>670.3</v>
      </c>
      <c r="AH9" s="7">
        <f>IF("n.d."='Cote-Ivoire_fr'!AI9,"na",'Cote-Ivoire_fr'!AI9)</f>
        <v>1496.1640908210029</v>
      </c>
      <c r="AI9" s="13"/>
      <c r="AJ9" s="13"/>
      <c r="AK9" s="13"/>
    </row>
    <row r="10" spans="1:37" s="14" customFormat="1" ht="12.75" customHeight="1" x14ac:dyDescent="0.2">
      <c r="A10" s="10" t="s">
        <v>22</v>
      </c>
      <c r="B10" s="7">
        <f>IF("n.d."='Cote-Ivoire_fr'!C10,"na",'Cote-Ivoire_fr'!C10)</f>
        <v>-385.7</v>
      </c>
      <c r="C10" s="7">
        <f>IF("n.d."='Cote-Ivoire_fr'!D10,"na",'Cote-Ivoire_fr'!D10)</f>
        <v>-239.6</v>
      </c>
      <c r="D10" s="7">
        <f>IF("n.d."='Cote-Ivoire_fr'!E10,"na",'Cote-Ivoire_fr'!E10)</f>
        <v>-252.5</v>
      </c>
      <c r="E10" s="7">
        <f>IF("n.d."='Cote-Ivoire_fr'!F10,"na",'Cote-Ivoire_fr'!F10)</f>
        <v>283.5</v>
      </c>
      <c r="F10" s="7">
        <f>IF("n.d."='Cote-Ivoire_fr'!G10,"na",'Cote-Ivoire_fr'!G10)</f>
        <v>-289</v>
      </c>
      <c r="G10" s="7">
        <f>IF("n.d."='Cote-Ivoire_fr'!H10,"na",'Cote-Ivoire_fr'!H10)</f>
        <v>-82.8</v>
      </c>
      <c r="H10" s="7">
        <f>IF("n.d."='Cote-Ivoire_fr'!I10,"na",'Cote-Ivoire_fr'!I10)</f>
        <v>-90.2</v>
      </c>
      <c r="I10" s="7">
        <f>IF("n.d."='Cote-Ivoire_fr'!J10,"na",'Cote-Ivoire_fr'!J10)</f>
        <v>-171.3</v>
      </c>
      <c r="J10" s="7">
        <f>IF("n.d."='Cote-Ivoire_fr'!K10,"na",'Cote-Ivoire_fr'!K10)</f>
        <v>-73.599999999999994</v>
      </c>
      <c r="K10" s="7">
        <f>IF("n.d."='Cote-Ivoire_fr'!L10,"na",'Cote-Ivoire_fr'!L10)</f>
        <v>-171.6</v>
      </c>
      <c r="L10" s="7">
        <f>IF("n.d."='Cote-Ivoire_fr'!M10,"na",'Cote-Ivoire_fr'!M10)</f>
        <v>-44.1</v>
      </c>
      <c r="M10" s="7">
        <f>IF("n.d."='Cote-Ivoire_fr'!N10,"na",'Cote-Ivoire_fr'!N10)</f>
        <v>535.1</v>
      </c>
      <c r="N10" s="7">
        <f>IF("n.d."='Cote-Ivoire_fr'!O10,"na",'Cote-Ivoire_fr'!O10)</f>
        <v>171.1</v>
      </c>
      <c r="O10" s="7">
        <f>IF("n.d."='Cote-Ivoire_fr'!P10,"na",'Cote-Ivoire_fr'!P10)</f>
        <v>127.2</v>
      </c>
      <c r="P10" s="7">
        <f>IF("n.d."='Cote-Ivoire_fr'!Q10,"na",'Cote-Ivoire_fr'!Q10)</f>
        <v>21</v>
      </c>
      <c r="Q10" s="7">
        <f>IF("n.d."='Cote-Ivoire_fr'!R10,"na",'Cote-Ivoire_fr'!R10)</f>
        <v>250.5</v>
      </c>
      <c r="R10" s="7">
        <f>IF("n.d."='Cote-Ivoire_fr'!S10,"na",'Cote-Ivoire_fr'!S10)</f>
        <v>-66.599999999999994</v>
      </c>
      <c r="S10" s="7">
        <f>IF("n.d."='Cote-Ivoire_fr'!T10,"na",'Cote-Ivoire_fr'!T10)</f>
        <v>201.9</v>
      </c>
      <c r="T10" s="7">
        <f>IF("n.d."='Cote-Ivoire_fr'!U10,"na",'Cote-Ivoire_fr'!U10)</f>
        <v>763.7</v>
      </c>
      <c r="U10" s="7">
        <f>IF("n.d."='Cote-Ivoire_fr'!V10,"na",'Cote-Ivoire_fr'!V10)</f>
        <v>230.1</v>
      </c>
      <c r="V10" s="7">
        <f>IF("n.d."='Cote-Ivoire_fr'!W10,"na",'Cote-Ivoire_fr'!W10)</f>
        <v>1256.4000000000001</v>
      </c>
      <c r="W10" s="7">
        <f>IF("n.d."='Cote-Ivoire_fr'!X10,"na",'Cote-Ivoire_fr'!X10)</f>
        <v>-473</v>
      </c>
      <c r="X10" s="7">
        <f>IF("n.d."='Cote-Ivoire_fr'!Y10,"na",'Cote-Ivoire_fr'!Y10)</f>
        <v>-208.846410230679</v>
      </c>
      <c r="Y10" s="7">
        <f>IF("n.d."='Cote-Ivoire_fr'!Z10,"na",'Cote-Ivoire_fr'!Z10)</f>
        <v>252.10527521783519</v>
      </c>
      <c r="Z10" s="7">
        <f>IF("n.d."='Cote-Ivoire_fr'!AA10,"na",'Cote-Ivoire_fr'!AA10)</f>
        <v>-119.05391000000006</v>
      </c>
      <c r="AA10" s="7">
        <f>IF("n.d."='Cote-Ivoire_fr'!AB10,"na",'Cote-Ivoire_fr'!AB10)</f>
        <v>-245.52000000000007</v>
      </c>
      <c r="AB10" s="7">
        <f>IF("n.d."='Cote-Ivoire_fr'!AC10,"na",'Cote-Ivoire_fr'!AC10)</f>
        <v>-609.1</v>
      </c>
      <c r="AC10" s="7">
        <f>IF("n.d."='Cote-Ivoire_fr'!AD10,"na",'Cote-Ivoire_fr'!AD10)</f>
        <v>-1153.8679999999999</v>
      </c>
      <c r="AD10" s="7">
        <f>IF("n.d."='Cote-Ivoire_fr'!AE10,"na",'Cote-Ivoire_fr'!AE10)</f>
        <v>-790.39999999999986</v>
      </c>
      <c r="AE10" s="7">
        <f>IF("n.d."='Cote-Ivoire_fr'!AF10,"na",'Cote-Ivoire_fr'!AF10)</f>
        <v>-1136.4000000000001</v>
      </c>
      <c r="AF10" s="7">
        <f>IF("n.d."='Cote-Ivoire_fr'!AG10,"na",'Cote-Ivoire_fr'!AG10)</f>
        <v>-1593.8200000000002</v>
      </c>
      <c r="AG10" s="7">
        <f>IF("n.d."='Cote-Ivoire_fr'!AH10,"na",'Cote-Ivoire_fr'!AH10)</f>
        <v>-3364.4000000000005</v>
      </c>
      <c r="AH10" s="7">
        <f>IF("n.d."='Cote-Ivoire_fr'!AI10,"na",'Cote-Ivoire_fr'!AI10)</f>
        <v>-2764.4257593212342</v>
      </c>
      <c r="AI10" s="13"/>
      <c r="AJ10" s="13"/>
      <c r="AK10" s="13"/>
    </row>
    <row r="11" spans="1:37" s="14" customFormat="1" ht="12.75" customHeight="1" x14ac:dyDescent="0.2">
      <c r="A11" s="10" t="s">
        <v>23</v>
      </c>
      <c r="B11" s="7">
        <f>IF("n.d."='Cote-Ivoire_fr'!C11,"na",'Cote-Ivoire_fr'!C11)</f>
        <v>-384.4</v>
      </c>
      <c r="C11" s="7">
        <f>IF("n.d."='Cote-Ivoire_fr'!D11,"na",'Cote-Ivoire_fr'!D11)</f>
        <v>-296.39999999999998</v>
      </c>
      <c r="D11" s="7">
        <f>IF("n.d."='Cote-Ivoire_fr'!E11,"na",'Cote-Ivoire_fr'!E11)</f>
        <v>-353.8</v>
      </c>
      <c r="E11" s="7">
        <f>IF("n.d."='Cote-Ivoire_fr'!F11,"na",'Cote-Ivoire_fr'!F11)</f>
        <v>-284.3</v>
      </c>
      <c r="F11" s="7">
        <f>IF("n.d."='Cote-Ivoire_fr'!G11,"na",'Cote-Ivoire_fr'!G11)</f>
        <v>-184.3</v>
      </c>
      <c r="G11" s="7">
        <f>IF("n.d."='Cote-Ivoire_fr'!H11,"na",'Cote-Ivoire_fr'!H11)</f>
        <v>-112.6</v>
      </c>
      <c r="H11" s="7">
        <f>IF("n.d."='Cote-Ivoire_fr'!I11,"na",'Cote-Ivoire_fr'!I11)</f>
        <v>-122.4</v>
      </c>
      <c r="I11" s="7">
        <f>IF("n.d."='Cote-Ivoire_fr'!J11,"na",'Cote-Ivoire_fr'!J11)</f>
        <v>-118.3</v>
      </c>
      <c r="J11" s="7">
        <f>IF("n.d."='Cote-Ivoire_fr'!K11,"na",'Cote-Ivoire_fr'!K11)</f>
        <v>-185.1</v>
      </c>
      <c r="K11" s="7">
        <f>IF("n.d."='Cote-Ivoire_fr'!L11,"na",'Cote-Ivoire_fr'!L11)</f>
        <v>-89.6</v>
      </c>
      <c r="L11" s="7">
        <f>IF("n.d."='Cote-Ivoire_fr'!M11,"na",'Cote-Ivoire_fr'!M11)</f>
        <v>69.7</v>
      </c>
      <c r="M11" s="7">
        <f>IF("n.d."='Cote-Ivoire_fr'!N11,"na",'Cote-Ivoire_fr'!N11)</f>
        <v>-114.9</v>
      </c>
      <c r="N11" s="7">
        <f>IF("n.d."='Cote-Ivoire_fr'!O11,"na",'Cote-Ivoire_fr'!O11)</f>
        <v>-207.4</v>
      </c>
      <c r="O11" s="7">
        <f>IF("n.d."='Cote-Ivoire_fr'!P11,"na",'Cote-Ivoire_fr'!P11)</f>
        <v>-150.9</v>
      </c>
      <c r="P11" s="7">
        <f>IF("n.d."='Cote-Ivoire_fr'!Q11,"na",'Cote-Ivoire_fr'!Q11)</f>
        <v>-147.69999999999999</v>
      </c>
      <c r="Q11" s="7">
        <f>IF("n.d."='Cote-Ivoire_fr'!R11,"na",'Cote-Ivoire_fr'!R11)</f>
        <v>-126.5</v>
      </c>
      <c r="R11" s="7">
        <f>IF("n.d."='Cote-Ivoire_fr'!S11,"na",'Cote-Ivoire_fr'!S11)</f>
        <v>-78.2</v>
      </c>
      <c r="S11" s="7">
        <f>IF("n.d."='Cote-Ivoire_fr'!T11,"na",'Cote-Ivoire_fr'!T11)</f>
        <v>-41.1</v>
      </c>
      <c r="T11" s="7">
        <f>IF("n.d."='Cote-Ivoire_fr'!U11,"na",'Cote-Ivoire_fr'!U11)</f>
        <v>98.2</v>
      </c>
      <c r="U11" s="7">
        <f>IF("n.d."='Cote-Ivoire_fr'!V11,"na",'Cote-Ivoire_fr'!V11)</f>
        <v>-217.1</v>
      </c>
      <c r="V11" s="7">
        <f>IF("n.d."='Cote-Ivoire_fr'!W11,"na",'Cote-Ivoire_fr'!W11)</f>
        <v>-486.1</v>
      </c>
      <c r="W11" s="7">
        <f>IF("n.d."='Cote-Ivoire_fr'!X11,"na",'Cote-Ivoire_fr'!X11)</f>
        <v>-432.5</v>
      </c>
      <c r="X11" s="7">
        <f>IF("n.d."='Cote-Ivoire_fr'!Y11,"na",'Cote-Ivoire_fr'!Y11)</f>
        <v>-346.2</v>
      </c>
      <c r="Y11" s="7">
        <f>IF("n.d."='Cote-Ivoire_fr'!Z11,"na",'Cote-Ivoire_fr'!Z11)</f>
        <v>-376.2</v>
      </c>
      <c r="Z11" s="7">
        <f>IF("n.d."='Cote-Ivoire_fr'!AA11,"na",'Cote-Ivoire_fr'!AA11)</f>
        <v>-553.14159357719927</v>
      </c>
      <c r="AA11" s="7">
        <f>IF("n.d."='Cote-Ivoire_fr'!AB11,"na",'Cote-Ivoire_fr'!AB11)</f>
        <v>-838.52685026909967</v>
      </c>
      <c r="AB11" s="7">
        <f>IF("n.d."='Cote-Ivoire_fr'!AC11,"na",'Cote-Ivoire_fr'!AC11)</f>
        <v>-998.36444474393011</v>
      </c>
      <c r="AC11" s="7">
        <f>IF("n.d."='Cote-Ivoire_fr'!AD11,"na",'Cote-Ivoire_fr'!AD11)</f>
        <v>-944.2409859361378</v>
      </c>
      <c r="AD11" s="7">
        <f>IF("n.d."='Cote-Ivoire_fr'!AE11,"na",'Cote-Ivoire_fr'!AE11)</f>
        <v>-785.49999999999909</v>
      </c>
      <c r="AE11" s="7">
        <f>IF("n.d."='Cote-Ivoire_fr'!AF11,"na",'Cote-Ivoire_fr'!AF11)</f>
        <v>-1965.8000000000002</v>
      </c>
      <c r="AF11" s="7">
        <f>IF("n.d."='Cote-Ivoire_fr'!AG11,"na",'Cote-Ivoire_fr'!AG11)</f>
        <v>-1961.8999999999987</v>
      </c>
      <c r="AG11" s="7">
        <f>IF("n.d."='Cote-Ivoire_fr'!AH11,"na",'Cote-Ivoire_fr'!AH11)</f>
        <v>-2981.7999999999993</v>
      </c>
      <c r="AH11" s="7">
        <f>IF("n.d."='Cote-Ivoire_fr'!AI11,"na",'Cote-Ivoire_fr'!AI11)</f>
        <v>-2507.6000000000013</v>
      </c>
      <c r="AI11" s="13"/>
      <c r="AJ11" s="13"/>
      <c r="AK11" s="13"/>
    </row>
    <row r="12" spans="1:37" s="17" customFormat="1" ht="12.75" customHeight="1" x14ac:dyDescent="0.2">
      <c r="A12" s="15" t="s">
        <v>24</v>
      </c>
      <c r="B12" s="7">
        <f>IF("n.d."='Cote-Ivoire_fr'!C12,"na",'Cote-Ivoire_fr'!C12)</f>
        <v>-12.986047768656464</v>
      </c>
      <c r="C12" s="7">
        <f>IF("n.d."='Cote-Ivoire_fr'!D12,"na",'Cote-Ivoire_fr'!D12)</f>
        <v>-10.206963049691794</v>
      </c>
      <c r="D12" s="7">
        <f>IF("n.d."='Cote-Ivoire_fr'!E12,"na",'Cote-Ivoire_fr'!E12)</f>
        <v>-12.007466485660954</v>
      </c>
      <c r="E12" s="7">
        <f>IF("n.d."='Cote-Ivoire_fr'!F12,"na",'Cote-Ivoire_fr'!F12)</f>
        <v>-6.8734587302354822</v>
      </c>
      <c r="F12" s="7">
        <f>IF("n.d."='Cote-Ivoire_fr'!G12,"na",'Cote-Ivoire_fr'!G12)</f>
        <v>-3.6950899212061676</v>
      </c>
      <c r="G12" s="7">
        <f>IF("n.d."='Cote-Ivoire_fr'!H12,"na",'Cote-Ivoire_fr'!H12)</f>
        <v>-2.0292675893886964</v>
      </c>
      <c r="H12" s="7">
        <f>IF("n.d."='Cote-Ivoire_fr'!I12,"na",'Cote-Ivoire_fr'!I12)</f>
        <v>-1.9633003977928911</v>
      </c>
      <c r="I12" s="7">
        <f>IF("n.d."='Cote-Ivoire_fr'!J12,"na",'Cote-Ivoire_fr'!J12)</f>
        <v>-1.7466410748560461</v>
      </c>
      <c r="J12" s="7">
        <f>IF("n.d."='Cote-Ivoire_fr'!K12,"na",'Cote-Ivoire_fr'!K12)</f>
        <v>-2.3933281613653992</v>
      </c>
      <c r="K12" s="7">
        <f>IF("n.d."='Cote-Ivoire_fr'!L12,"na",'Cote-Ivoire_fr'!L12)</f>
        <v>-1.187305373351885</v>
      </c>
      <c r="L12" s="7">
        <f>IF("n.d."='Cote-Ivoire_fr'!M12,"na",'Cote-Ivoire_fr'!M12)</f>
        <v>0.88569794777304789</v>
      </c>
      <c r="M12" s="7">
        <f>IF("n.d."='Cote-Ivoire_fr'!N12,"na",'Cote-Ivoire_fr'!N12)</f>
        <v>-1.4342599642995344</v>
      </c>
      <c r="N12" s="7">
        <f>IF("n.d."='Cote-Ivoire_fr'!O12,"na",'Cote-Ivoire_fr'!O12)</f>
        <v>-2.5975977856543464</v>
      </c>
      <c r="O12" s="7">
        <f>IF("n.d."='Cote-Ivoire_fr'!P12,"na",'Cote-Ivoire_fr'!P12)</f>
        <v>-1.8450816164333312</v>
      </c>
      <c r="P12" s="7">
        <f>IF("n.d."='Cote-Ivoire_fr'!Q12,"na",'Cote-Ivoire_fr'!Q12)</f>
        <v>-1.6389622494951066</v>
      </c>
      <c r="Q12" s="7">
        <f>IF("n.d."='Cote-Ivoire_fr'!R12,"na",'Cote-Ivoire_fr'!R12)</f>
        <v>-1.4003741711224027</v>
      </c>
      <c r="R12" s="7">
        <f>IF("n.d."='Cote-Ivoire_fr'!S12,"na",'Cote-Ivoire_fr'!S12)</f>
        <v>-0.82842493325988398</v>
      </c>
      <c r="S12" s="7">
        <f>IF("n.d."='Cote-Ivoire_fr'!T12,"na",'Cote-Ivoire_fr'!T12)</f>
        <v>-0.39423325947454757</v>
      </c>
      <c r="T12" s="7">
        <f>IF("n.d."='Cote-Ivoire_fr'!U12,"na",'Cote-Ivoire_fr'!U12)</f>
        <v>0.90251546315953923</v>
      </c>
      <c r="U12" s="7">
        <f>IF("n.d."='Cote-Ivoire_fr'!V12,"na",'Cote-Ivoire_fr'!V12)</f>
        <v>-1.7615033225960874</v>
      </c>
      <c r="V12" s="7">
        <f>IF("n.d."='Cote-Ivoire_fr'!W12,"na",'Cote-Ivoire_fr'!W12)</f>
        <v>-4.0131475369585621</v>
      </c>
      <c r="W12" s="7">
        <f>IF("n.d."='Cote-Ivoire_fr'!X12,"na",'Cote-Ivoire_fr'!X12)</f>
        <v>-3.1</v>
      </c>
      <c r="X12" s="7">
        <f>IF("n.d."='Cote-Ivoire_fr'!Y12,"na",'Cote-Ivoire_fr'!Y12)</f>
        <v>-2.2411837237630059</v>
      </c>
      <c r="Y12" s="7">
        <f>IF("n.d."='Cote-Ivoire_fr'!Z12,"na",'Cote-Ivoire_fr'!Z12)</f>
        <v>-2.1547406342504103</v>
      </c>
      <c r="Z12" s="7">
        <f>IF("n.d."='Cote-Ivoire_fr'!AA12,"na",'Cote-Ivoire_fr'!AA12)</f>
        <v>-2.042156602250714</v>
      </c>
      <c r="AA12" s="7">
        <f>IF("n.d."='Cote-Ivoire_fr'!AB12,"na",'Cote-Ivoire_fr'!AB12)</f>
        <v>-2.9500793954726219</v>
      </c>
      <c r="AB12" s="7">
        <f>IF("n.d."='Cote-Ivoire_fr'!AC12,"na",'Cote-Ivoire_fr'!AC12)</f>
        <v>-3.3328796910564549</v>
      </c>
      <c r="AC12" s="7">
        <f>IF("n.d."='Cote-Ivoire_fr'!AD12,"na",'Cote-Ivoire_fr'!AD12)</f>
        <v>-2.9449552004994466</v>
      </c>
      <c r="AD12" s="7">
        <f>IF("n.d."='Cote-Ivoire_fr'!AE12,"na",'Cote-Ivoire_fr'!AE12)</f>
        <v>-2.2202434590935169</v>
      </c>
      <c r="AE12" s="7">
        <f>IF("n.d."='Cote-Ivoire_fr'!AF12,"na",'Cote-Ivoire_fr'!AF12)</f>
        <v>-5.4187185328829219</v>
      </c>
      <c r="AF12" s="7">
        <f>IF("n.d."='Cote-Ivoire_fr'!AG12,"na",'Cote-Ivoire_fr'!AG12)</f>
        <v>-4.8601750262511141</v>
      </c>
      <c r="AG12" s="7">
        <f>IF("n.d."='Cote-Ivoire_fr'!AH12,"na",'Cote-Ivoire_fr'!AH12)</f>
        <v>-6.812245369675324</v>
      </c>
      <c r="AH12" s="7">
        <f>IF("n.d."='Cote-Ivoire_fr'!AI12,"na",'Cote-Ivoire_fr'!AI12)</f>
        <v>-5.2470218397123505</v>
      </c>
      <c r="AI12" s="16"/>
      <c r="AJ12" s="16"/>
      <c r="AK12" s="16"/>
    </row>
    <row r="13" spans="1:37" s="2" customFormat="1" ht="12.75" customHeight="1" x14ac:dyDescent="0.2">
      <c r="A13" s="3" t="s">
        <v>25</v>
      </c>
      <c r="B13" s="7">
        <f>IF("n.d."='Cote-Ivoire_fr'!C13,"na",'Cote-Ivoire_fr'!C13)</f>
        <v>7.5</v>
      </c>
      <c r="C13" s="7">
        <f>IF("n.d."='Cote-Ivoire_fr'!D13,"na",'Cote-Ivoire_fr'!D13)</f>
        <v>7.2</v>
      </c>
      <c r="D13" s="7">
        <f>IF("n.d."='Cote-Ivoire_fr'!E13,"na",'Cote-Ivoire_fr'!E13)</f>
        <v>8.3000000000000007</v>
      </c>
      <c r="E13" s="7">
        <f>IF("n.d."='Cote-Ivoire_fr'!F13,"na",'Cote-Ivoire_fr'!F13)</f>
        <v>12.1</v>
      </c>
      <c r="F13" s="7">
        <f>IF("n.d."='Cote-Ivoire_fr'!G13,"na",'Cote-Ivoire_fr'!G13)</f>
        <v>15</v>
      </c>
      <c r="G13" s="7">
        <f>IF("n.d."='Cote-Ivoire_fr'!H13,"na",'Cote-Ivoire_fr'!H13)</f>
        <v>12.8</v>
      </c>
      <c r="H13" s="7">
        <f>IF("n.d."='Cote-Ivoire_fr'!I13,"na",'Cote-Ivoire_fr'!I13)</f>
        <v>14.8</v>
      </c>
      <c r="I13" s="7">
        <f>IF("n.d."='Cote-Ivoire_fr'!J13,"na",'Cote-Ivoire_fr'!J13)</f>
        <v>19.5</v>
      </c>
      <c r="J13" s="7">
        <f>IF("n.d."='Cote-Ivoire_fr'!K13,"na",'Cote-Ivoire_fr'!K13)</f>
        <v>13.2</v>
      </c>
      <c r="K13" s="7">
        <f>IF("n.d."='Cote-Ivoire_fr'!L13,"na",'Cote-Ivoire_fr'!L13)</f>
        <v>10.5</v>
      </c>
      <c r="L13" s="7">
        <f>IF("n.d."='Cote-Ivoire_fr'!M13,"na",'Cote-Ivoire_fr'!M13)</f>
        <v>10.9</v>
      </c>
      <c r="M13" s="7">
        <f>IF("n.d."='Cote-Ivoire_fr'!N13,"na",'Cote-Ivoire_fr'!N13)</f>
        <v>9.1</v>
      </c>
      <c r="N13" s="7">
        <f>IF("n.d."='Cote-Ivoire_fr'!O13,"na",'Cote-Ivoire_fr'!O13)</f>
        <v>10.199999999999999</v>
      </c>
      <c r="O13" s="7">
        <f>IF("n.d."='Cote-Ivoire_fr'!P13,"na",'Cote-Ivoire_fr'!P13)</f>
        <v>10.6</v>
      </c>
      <c r="P13" s="7">
        <f>IF("n.d."='Cote-Ivoire_fr'!Q13,"na",'Cote-Ivoire_fr'!Q13)</f>
        <v>11.3</v>
      </c>
      <c r="Q13" s="7">
        <f>IF("n.d."='Cote-Ivoire_fr'!R13,"na",'Cote-Ivoire_fr'!R13)</f>
        <v>10.199999999999999</v>
      </c>
      <c r="R13" s="7">
        <f>IF("n.d."='Cote-Ivoire_fr'!S13,"na",'Cote-Ivoire_fr'!S13)</f>
        <v>10.9</v>
      </c>
      <c r="S13" s="7">
        <f>IF("n.d."='Cote-Ivoire_fr'!T13,"na",'Cote-Ivoire_fr'!T13)</f>
        <v>11.3</v>
      </c>
      <c r="T13" s="7">
        <f>IF("n.d."='Cote-Ivoire_fr'!U13,"na",'Cote-Ivoire_fr'!U13)</f>
        <v>10.199999999999999</v>
      </c>
      <c r="U13" s="7">
        <f>IF("n.d."='Cote-Ivoire_fr'!V13,"na",'Cote-Ivoire_fr'!V13)</f>
        <v>13.4</v>
      </c>
      <c r="V13" s="7">
        <f>IF("n.d."='Cote-Ivoire_fr'!W13,"na",'Cote-Ivoire_fr'!W13)</f>
        <v>4.7</v>
      </c>
      <c r="W13" s="7">
        <f>IF("n.d."='Cote-Ivoire_fr'!X13,"na",'Cote-Ivoire_fr'!X13)</f>
        <v>13.4</v>
      </c>
      <c r="X13" s="7">
        <f>IF("n.d."='Cote-Ivoire_fr'!Y13,"na",'Cote-Ivoire_fr'!Y13)</f>
        <v>20.7</v>
      </c>
      <c r="Y13" s="7">
        <f>IF("n.d."='Cote-Ivoire_fr'!Z13,"na",'Cote-Ivoire_fr'!Z13)</f>
        <v>22.899896732839633</v>
      </c>
      <c r="Z13" s="7">
        <f>IF("n.d."='Cote-Ivoire_fr'!AA13,"na",'Cote-Ivoire_fr'!AA13)</f>
        <v>23.484762802569556</v>
      </c>
      <c r="AA13" s="7">
        <f>IF("n.d."='Cote-Ivoire_fr'!AB13,"na",'Cote-Ivoire_fr'!AB13)</f>
        <v>21.742838432227785</v>
      </c>
      <c r="AB13" s="7">
        <f>IF("n.d."='Cote-Ivoire_fr'!AC13,"na",'Cote-Ivoire_fr'!AC13)</f>
        <v>20.121926181964216</v>
      </c>
      <c r="AC13" s="7">
        <f>IF("n.d."='Cote-Ivoire_fr'!AD13,"na",'Cote-Ivoire_fr'!AD13)</f>
        <v>21.212424973463975</v>
      </c>
      <c r="AD13" s="7">
        <f>IF("n.d."='Cote-Ivoire_fr'!AE13,"na",'Cote-Ivoire_fr'!AE13)</f>
        <v>22</v>
      </c>
      <c r="AE13" s="7">
        <f>IF("n.d."='Cote-Ivoire_fr'!AF13,"na",'Cote-Ivoire_fr'!AF13)</f>
        <v>21.7</v>
      </c>
      <c r="AF13" s="7">
        <f>IF("n.d."='Cote-Ivoire_fr'!AG13,"na",'Cote-Ivoire_fr'!AG13)</f>
        <v>23.6</v>
      </c>
      <c r="AG13" s="7">
        <f>IF("n.d."='Cote-Ivoire_fr'!AH13,"na",'Cote-Ivoire_fr'!AH13)</f>
        <v>26.4</v>
      </c>
      <c r="AH13" s="7">
        <f>IF("n.d."='Cote-Ivoire_fr'!AI13,"na",'Cote-Ivoire_fr'!AI13)</f>
        <v>25.8</v>
      </c>
      <c r="AI13" s="19"/>
      <c r="AJ13" s="19"/>
      <c r="AK13" s="19"/>
    </row>
    <row r="14" spans="1:37" s="14" customFormat="1" ht="12.75" customHeight="1" x14ac:dyDescent="0.2">
      <c r="A14" s="10" t="s">
        <v>26</v>
      </c>
      <c r="B14" s="7">
        <f>IF("n.d."='Cote-Ivoire_fr'!C14,"na",'Cote-Ivoire_fr'!C14)</f>
        <v>-454.2</v>
      </c>
      <c r="C14" s="7">
        <f>IF("n.d."='Cote-Ivoire_fr'!D14,"na",'Cote-Ivoire_fr'!D14)</f>
        <v>-504.5</v>
      </c>
      <c r="D14" s="7">
        <f>IF("n.d."='Cote-Ivoire_fr'!E14,"na",'Cote-Ivoire_fr'!E14)</f>
        <v>-481.5</v>
      </c>
      <c r="E14" s="7">
        <f>IF("n.d."='Cote-Ivoire_fr'!F14,"na",'Cote-Ivoire_fr'!F14)</f>
        <v>-107.2</v>
      </c>
      <c r="F14" s="7">
        <f>IF("n.d."='Cote-Ivoire_fr'!G14,"na",'Cote-Ivoire_fr'!G14)</f>
        <v>3.2</v>
      </c>
      <c r="G14" s="7">
        <f>IF("n.d."='Cote-Ivoire_fr'!H14,"na",'Cote-Ivoire_fr'!H14)</f>
        <v>23</v>
      </c>
      <c r="H14" s="7">
        <f>IF("n.d."='Cote-Ivoire_fr'!I14,"na",'Cote-Ivoire_fr'!I14)</f>
        <v>71</v>
      </c>
      <c r="I14" s="7">
        <f>IF("n.d."='Cote-Ivoire_fr'!J14,"na",'Cote-Ivoire_fr'!J14)</f>
        <v>68.900000000000006</v>
      </c>
      <c r="J14" s="7">
        <f>IF("n.d."='Cote-Ivoire_fr'!K14,"na",'Cote-Ivoire_fr'!K14)</f>
        <v>-3.2</v>
      </c>
      <c r="K14" s="7">
        <f>IF("n.d."='Cote-Ivoire_fr'!L14,"na",'Cote-Ivoire_fr'!L14)</f>
        <v>32.700000000000003</v>
      </c>
      <c r="L14" s="7">
        <f>IF("n.d."='Cote-Ivoire_fr'!M14,"na",'Cote-Ivoire_fr'!M14)</f>
        <v>371.6</v>
      </c>
      <c r="M14" s="7">
        <f>IF("n.d."='Cote-Ivoire_fr'!N14,"na",'Cote-Ivoire_fr'!N14)</f>
        <v>778.1</v>
      </c>
      <c r="N14" s="7">
        <f>IF("n.d."='Cote-Ivoire_fr'!O14,"na",'Cote-Ivoire_fr'!O14)</f>
        <v>408.7</v>
      </c>
      <c r="O14" s="7">
        <f>IF("n.d."='Cote-Ivoire_fr'!P14,"na",'Cote-Ivoire_fr'!P14)</f>
        <v>617.79999999999995</v>
      </c>
      <c r="P14" s="7">
        <f>IF("n.d."='Cote-Ivoire_fr'!Q14,"na",'Cote-Ivoire_fr'!Q14)</f>
        <v>617.79999999999995</v>
      </c>
      <c r="Q14" s="7">
        <f>IF("n.d."='Cote-Ivoire_fr'!R14,"na",'Cote-Ivoire_fr'!R14)</f>
        <v>776</v>
      </c>
      <c r="R14" s="7">
        <f>IF("n.d."='Cote-Ivoire_fr'!S14,"na",'Cote-Ivoire_fr'!S14)</f>
        <v>994.2</v>
      </c>
      <c r="S14" s="7">
        <f>IF("n.d."='Cote-Ivoire_fr'!T14,"na",'Cote-Ivoire_fr'!T14)</f>
        <v>950.3</v>
      </c>
      <c r="T14" s="7">
        <f>IF("n.d."='Cote-Ivoire_fr'!U14,"na",'Cote-Ivoire_fr'!U14)</f>
        <v>1082.5</v>
      </c>
      <c r="U14" s="7">
        <f>IF("n.d."='Cote-Ivoire_fr'!V14,"na",'Cote-Ivoire_fr'!V14)</f>
        <v>1351.9</v>
      </c>
      <c r="V14" s="7">
        <f>IF("n.d."='Cote-Ivoire_fr'!W14,"na",'Cote-Ivoire_fr'!W14)</f>
        <v>1644.1</v>
      </c>
      <c r="W14" s="7">
        <f>IF("n.d."='Cote-Ivoire_fr'!X14,"na",'Cote-Ivoire_fr'!X14)</f>
        <v>1296.5999999999999</v>
      </c>
      <c r="X14" s="7">
        <f>IF("n.d."='Cote-Ivoire_fr'!Y14,"na",'Cote-Ivoire_fr'!Y14)</f>
        <v>1231.5999999999999</v>
      </c>
      <c r="Y14" s="7">
        <f>IF("n.d."='Cote-Ivoire_fr'!Z14,"na",'Cote-Ivoire_fr'!Z14)</f>
        <v>1477.7</v>
      </c>
      <c r="Z14" s="7">
        <f>IF("n.d."='Cote-Ivoire_fr'!AA14,"na",'Cote-Ivoire_fr'!AA14)</f>
        <v>1568.1</v>
      </c>
      <c r="AA14" s="7">
        <f>IF("n.d."='Cote-Ivoire_fr'!AB14,"na",'Cote-Ivoire_fr'!AB14)</f>
        <v>1360.1640870299998</v>
      </c>
      <c r="AB14" s="7">
        <f>IF("n.d."='Cote-Ivoire_fr'!AC14,"na",'Cote-Ivoire_fr'!AC14)</f>
        <v>1550.6686840234499</v>
      </c>
      <c r="AC14" s="7">
        <f>IF("n.d."='Cote-Ivoire_fr'!AD14,"na",'Cote-Ivoire_fr'!AD14)</f>
        <v>1702.2515907960001</v>
      </c>
      <c r="AD14" s="7">
        <f>IF("n.d."='Cote-Ivoire_fr'!AE14,"na",'Cote-Ivoire_fr'!AE14)</f>
        <v>2104.5494762804283</v>
      </c>
      <c r="AE14" s="7">
        <f>IF("n.d."='Cote-Ivoire_fr'!AF14,"na",'Cote-Ivoire_fr'!AF14)</f>
        <v>2389.0667665066658</v>
      </c>
      <c r="AF14" s="7">
        <f>IF("n.d."='Cote-Ivoire_fr'!AG14,"na",'Cote-Ivoire_fr'!AG14)</f>
        <v>2944.1708415459998</v>
      </c>
      <c r="AG14" s="7">
        <f>IF("n.d."='Cote-Ivoire_fr'!AH14,"na",'Cote-Ivoire_fr'!AH14)</f>
        <v>2303.5731944530003</v>
      </c>
      <c r="AH14" s="7">
        <f>IF("n.d."='Cote-Ivoire_fr'!AI14,"na",'Cote-Ivoire_fr'!AI14)</f>
        <v>1641.9</v>
      </c>
      <c r="AI14" s="13"/>
      <c r="AJ14" s="13"/>
      <c r="AK14" s="13"/>
    </row>
    <row r="15" spans="1:37" s="14" customFormat="1" ht="12.75" customHeight="1" x14ac:dyDescent="0.2">
      <c r="A15" s="10" t="s">
        <v>27</v>
      </c>
      <c r="B15" s="7">
        <f>IF("n.d."='Cote-Ivoire_fr'!C15,"na",'Cote-Ivoire_fr'!C15)</f>
        <v>1087</v>
      </c>
      <c r="C15" s="7">
        <f>IF("n.d."='Cote-Ivoire_fr'!D15,"na",'Cote-Ivoire_fr'!D15)</f>
        <v>966.9</v>
      </c>
      <c r="D15" s="7">
        <f>IF("n.d."='Cote-Ivoire_fr'!E15,"na",'Cote-Ivoire_fr'!E15)</f>
        <v>912.1</v>
      </c>
      <c r="E15" s="7">
        <f>IF("n.d."='Cote-Ivoire_fr'!F15,"na",'Cote-Ivoire_fr'!F15)</f>
        <v>865.3</v>
      </c>
      <c r="F15" s="7">
        <f>IF("n.d."='Cote-Ivoire_fr'!G15,"na",'Cote-Ivoire_fr'!G15)</f>
        <v>1030</v>
      </c>
      <c r="G15" s="7">
        <f>IF("n.d."='Cote-Ivoire_fr'!H15,"na",'Cote-Ivoire_fr'!H15)</f>
        <v>1053.0999999999999</v>
      </c>
      <c r="H15" s="7">
        <f>IF("n.d."='Cote-Ivoire_fr'!I15,"na",'Cote-Ivoire_fr'!I15)</f>
        <v>1182.8</v>
      </c>
      <c r="I15" s="7">
        <f>IF("n.d."='Cote-Ivoire_fr'!J15,"na",'Cote-Ivoire_fr'!J15)</f>
        <v>1219.5</v>
      </c>
      <c r="J15" s="7">
        <f>IF("n.d."='Cote-Ivoire_fr'!K15,"na",'Cote-Ivoire_fr'!K15)</f>
        <v>1117.5</v>
      </c>
      <c r="K15" s="7">
        <f>IF("n.d."='Cote-Ivoire_fr'!L15,"na",'Cote-Ivoire_fr'!L15)</f>
        <v>1152.5999999999999</v>
      </c>
      <c r="L15" s="7">
        <f>IF("n.d."='Cote-Ivoire_fr'!M15,"na",'Cote-Ivoire_fr'!M15)</f>
        <v>1223.0999999999999</v>
      </c>
      <c r="M15" s="7">
        <f>IF("n.d."='Cote-Ivoire_fr'!N15,"na",'Cote-Ivoire_fr'!N15)</f>
        <v>1216.5</v>
      </c>
      <c r="N15" s="7">
        <f>IF("n.d."='Cote-Ivoire_fr'!O15,"na",'Cote-Ivoire_fr'!O15)</f>
        <v>1093</v>
      </c>
      <c r="O15" s="7">
        <f>IF("n.d."='Cote-Ivoire_fr'!P15,"na",'Cote-Ivoire_fr'!P15)</f>
        <v>1174</v>
      </c>
      <c r="P15" s="7">
        <f>IF("n.d."='Cote-Ivoire_fr'!Q15,"na",'Cote-Ivoire_fr'!Q15)</f>
        <v>1189.4000000000001</v>
      </c>
      <c r="Q15" s="7">
        <f>IF("n.d."='Cote-Ivoire_fr'!R15,"na",'Cote-Ivoire_fr'!R15)</f>
        <v>1291</v>
      </c>
      <c r="R15" s="7">
        <f>IF("n.d."='Cote-Ivoire_fr'!S15,"na",'Cote-Ivoire_fr'!S15)</f>
        <v>1531.7</v>
      </c>
      <c r="S15" s="7">
        <f>IF("n.d."='Cote-Ivoire_fr'!T15,"na",'Cote-Ivoire_fr'!T15)</f>
        <v>1704</v>
      </c>
      <c r="T15" s="7">
        <f>IF("n.d."='Cote-Ivoire_fr'!U15,"na",'Cote-Ivoire_fr'!U15)</f>
        <v>1884.5</v>
      </c>
      <c r="U15" s="7">
        <f>IF("n.d."='Cote-Ivoire_fr'!V15,"na",'Cote-Ivoire_fr'!V15)</f>
        <v>2048</v>
      </c>
      <c r="V15" s="7">
        <f>IF("n.d."='Cote-Ivoire_fr'!W15,"na",'Cote-Ivoire_fr'!W15)</f>
        <v>2052.1</v>
      </c>
      <c r="W15" s="7">
        <f>IF("n.d."='Cote-Ivoire_fr'!X15,"na",'Cote-Ivoire_fr'!X15)</f>
        <v>2308.3000000000002</v>
      </c>
      <c r="X15" s="7">
        <f>IF("n.d."='Cote-Ivoire_fr'!Y15,"na",'Cote-Ivoire_fr'!Y15)</f>
        <v>2889.107</v>
      </c>
      <c r="Y15" s="7">
        <f>IF("n.d."='Cote-Ivoire_fr'!Z15,"na",'Cote-Ivoire_fr'!Z15)</f>
        <v>3432.7150000000001</v>
      </c>
      <c r="Z15" s="7">
        <f>IF("n.d."='Cote-Ivoire_fr'!AA15,"na",'Cote-Ivoire_fr'!AA15)</f>
        <v>4604.335</v>
      </c>
      <c r="AA15" s="7">
        <f>IF("n.d."='Cote-Ivoire_fr'!AB15,"na",'Cote-Ivoire_fr'!AB15)</f>
        <v>5211.2869999999994</v>
      </c>
      <c r="AB15" s="7">
        <f>IF("n.d."='Cote-Ivoire_fr'!AC15,"na",'Cote-Ivoire_fr'!AC15)</f>
        <v>5899.6197178392795</v>
      </c>
      <c r="AC15" s="7">
        <f>IF("n.d."='Cote-Ivoire_fr'!AD15,"na",'Cote-Ivoire_fr'!AD15)</f>
        <v>6787.8488125466001</v>
      </c>
      <c r="AD15" s="7">
        <f>IF("n.d."='Cote-Ivoire_fr'!AE15,"na",'Cote-Ivoire_fr'!AE15)</f>
        <v>7299.1788251810185</v>
      </c>
      <c r="AE15" s="7">
        <f>IF("n.d."='Cote-Ivoire_fr'!AF15,"na",'Cote-Ivoire_fr'!AF15)</f>
        <v>8131.6777819839999</v>
      </c>
      <c r="AF15" s="7">
        <f>IF("n.d."='Cote-Ivoire_fr'!AG15,"na",'Cote-Ivoire_fr'!AG15)</f>
        <v>9147.2133629370001</v>
      </c>
      <c r="AG15" s="7">
        <f>IF("n.d."='Cote-Ivoire_fr'!AH15,"na",'Cote-Ivoire_fr'!AH15)</f>
        <v>9814.4650302070004</v>
      </c>
      <c r="AH15" s="7">
        <f>IF("n.d."='Cote-Ivoire_fr'!AI15,"na",'Cote-Ivoire_fr'!AI15)</f>
        <v>11405.703133778999</v>
      </c>
      <c r="AI15" s="13"/>
      <c r="AJ15" s="13"/>
      <c r="AK15" s="13"/>
    </row>
    <row r="16" spans="1:37" s="14" customFormat="1" ht="12.75" customHeight="1" x14ac:dyDescent="0.2">
      <c r="A16" s="10" t="s">
        <v>28</v>
      </c>
      <c r="B16" s="7">
        <f>IF("n.d."='Cote-Ivoire_fr'!C16,"na",'Cote-Ivoire_fr'!C16)</f>
        <v>216.3</v>
      </c>
      <c r="C16" s="7">
        <f>IF("n.d."='Cote-Ivoire_fr'!D16,"na",'Cote-Ivoire_fr'!D16)</f>
        <v>367.7</v>
      </c>
      <c r="D16" s="7">
        <f>IF("n.d."='Cote-Ivoire_fr'!E16,"na",'Cote-Ivoire_fr'!E16)</f>
        <v>376.1</v>
      </c>
      <c r="E16" s="7">
        <f>IF("n.d."='Cote-Ivoire_fr'!F16,"na",'Cote-Ivoire_fr'!F16)</f>
        <v>516.5</v>
      </c>
      <c r="F16" s="7">
        <f>IF("n.d."='Cote-Ivoire_fr'!G16,"na",'Cote-Ivoire_fr'!G16)</f>
        <v>510.1</v>
      </c>
      <c r="G16" s="7">
        <f>IF("n.d."='Cote-Ivoire_fr'!H16,"na",'Cote-Ivoire_fr'!H16)</f>
        <v>540</v>
      </c>
      <c r="H16" s="7">
        <f>IF("n.d."='Cote-Ivoire_fr'!I16,"na",'Cote-Ivoire_fr'!I16)</f>
        <v>540.1</v>
      </c>
      <c r="I16" s="7">
        <f>IF("n.d."='Cote-Ivoire_fr'!J16,"na",'Cote-Ivoire_fr'!J16)</f>
        <v>607.4</v>
      </c>
      <c r="J16" s="7">
        <f>IF("n.d."='Cote-Ivoire_fr'!K16,"na",'Cote-Ivoire_fr'!K16)</f>
        <v>673.2</v>
      </c>
      <c r="K16" s="7">
        <f>IF("n.d."='Cote-Ivoire_fr'!L16,"na",'Cote-Ivoire_fr'!L16)</f>
        <v>548.1</v>
      </c>
      <c r="L16" s="7">
        <f>IF("n.d."='Cote-Ivoire_fr'!M16,"na",'Cote-Ivoire_fr'!M16)</f>
        <v>447.5</v>
      </c>
      <c r="M16" s="7">
        <f>IF("n.d."='Cote-Ivoire_fr'!N16,"na",'Cote-Ivoire_fr'!N16)</f>
        <v>472.3</v>
      </c>
      <c r="N16" s="7">
        <f>IF("n.d."='Cote-Ivoire_fr'!O16,"na",'Cote-Ivoire_fr'!O16)</f>
        <v>408.3</v>
      </c>
      <c r="O16" s="7">
        <f>IF("n.d."='Cote-Ivoire_fr'!P16,"na",'Cote-Ivoire_fr'!P16)</f>
        <v>343.7</v>
      </c>
      <c r="P16" s="7">
        <f>IF("n.d."='Cote-Ivoire_fr'!Q16,"na",'Cote-Ivoire_fr'!Q16)</f>
        <v>379.3</v>
      </c>
      <c r="Q16" s="7">
        <f>IF("n.d."='Cote-Ivoire_fr'!R16,"na",'Cote-Ivoire_fr'!R16)</f>
        <v>345.3</v>
      </c>
      <c r="R16" s="7">
        <f>IF("n.d."='Cote-Ivoire_fr'!S16,"na",'Cote-Ivoire_fr'!S16)</f>
        <v>430.7</v>
      </c>
      <c r="S16" s="7">
        <f>IF("n.d."='Cote-Ivoire_fr'!T16,"na",'Cote-Ivoire_fr'!T16)</f>
        <v>399.6</v>
      </c>
      <c r="T16" s="7">
        <f>IF("n.d."='Cote-Ivoire_fr'!U16,"na",'Cote-Ivoire_fr'!U16)</f>
        <v>621.9</v>
      </c>
      <c r="U16" s="7">
        <f>IF("n.d."='Cote-Ivoire_fr'!V16,"na",'Cote-Ivoire_fr'!V16)</f>
        <v>788.3</v>
      </c>
      <c r="V16" s="7">
        <f>IF("n.d."='Cote-Ivoire_fr'!W16,"na",'Cote-Ivoire_fr'!W16)</f>
        <v>822.7</v>
      </c>
      <c r="W16" s="7">
        <f>IF("n.d."='Cote-Ivoire_fr'!X16,"na",'Cote-Ivoire_fr'!X16)</f>
        <v>1131.3</v>
      </c>
      <c r="X16" s="7">
        <f>IF("n.d."='Cote-Ivoire_fr'!Y16,"na",'Cote-Ivoire_fr'!Y16)</f>
        <v>1365.2250664140001</v>
      </c>
      <c r="Y16" s="7">
        <f>IF("n.d."='Cote-Ivoire_fr'!Z16,"na",'Cote-Ivoire_fr'!Z16)</f>
        <v>1550.7238031240001</v>
      </c>
      <c r="Z16" s="7">
        <f>IF("n.d."='Cote-Ivoire_fr'!AA16,"na",'Cote-Ivoire_fr'!AA16)</f>
        <v>1467.6563911369999</v>
      </c>
      <c r="AA16" s="7">
        <f>IF("n.d."='Cote-Ivoire_fr'!AB16,"na",'Cote-Ivoire_fr'!AB16)</f>
        <v>1724.5083987529999</v>
      </c>
      <c r="AB16" s="7">
        <f>IF("n.d."='Cote-Ivoire_fr'!AC16,"na",'Cote-Ivoire_fr'!AC16)</f>
        <v>1981.1036946520001</v>
      </c>
      <c r="AC16" s="7">
        <f>IF("n.d."='Cote-Ivoire_fr'!AD16,"na",'Cote-Ivoire_fr'!AD16)</f>
        <v>2318.2623191610001</v>
      </c>
      <c r="AD16" s="7">
        <f>IF("n.d."='Cote-Ivoire_fr'!AE16,"na",'Cote-Ivoire_fr'!AE16)</f>
        <v>2791.7621486110002</v>
      </c>
      <c r="AE16" s="7">
        <f>IF("n.d."='Cote-Ivoire_fr'!AF16,"na",'Cote-Ivoire_fr'!AF16)</f>
        <v>3908.7657899880001</v>
      </c>
      <c r="AF16" s="7">
        <f>IF("n.d."='Cote-Ivoire_fr'!AG16,"na",'Cote-Ivoire_fr'!AG16)</f>
        <v>4614.6082489339997</v>
      </c>
      <c r="AG16" s="7">
        <f>IF("n.d."='Cote-Ivoire_fr'!AH16,"na",'Cote-Ivoire_fr'!AH16)</f>
        <v>5891.4507426600003</v>
      </c>
      <c r="AH16" s="7">
        <f>IF("n.d."='Cote-Ivoire_fr'!AI16,"na",'Cote-Ivoire_fr'!AI16)</f>
        <v>6261.8806168989995</v>
      </c>
      <c r="AI16" s="13"/>
      <c r="AJ16" s="13"/>
      <c r="AK16" s="13"/>
    </row>
    <row r="17" spans="1:37" s="14" customFormat="1" ht="12.75" customHeight="1" x14ac:dyDescent="0.2">
      <c r="A17" s="10" t="s">
        <v>29</v>
      </c>
      <c r="B17" s="7">
        <f>IF("n.d."='Cote-Ivoire_fr'!C17,"na",'Cote-Ivoire_fr'!C17)</f>
        <v>846.4</v>
      </c>
      <c r="C17" s="7">
        <f>IF("n.d."='Cote-Ivoire_fr'!D17,"na",'Cote-Ivoire_fr'!D17)</f>
        <v>836.4</v>
      </c>
      <c r="D17" s="7">
        <f>IF("n.d."='Cote-Ivoire_fr'!E17,"na",'Cote-Ivoire_fr'!E17)</f>
        <v>824.9</v>
      </c>
      <c r="E17" s="7">
        <f>IF("n.d."='Cote-Ivoire_fr'!F17,"na",'Cote-Ivoire_fr'!F17)</f>
        <v>1206.5999999999999</v>
      </c>
      <c r="F17" s="7">
        <f>IF("n.d."='Cote-Ivoire_fr'!G17,"na",'Cote-Ivoire_fr'!G17)</f>
        <v>1429.9</v>
      </c>
      <c r="G17" s="7">
        <f>IF("n.d."='Cote-Ivoire_fr'!H17,"na",'Cote-Ivoire_fr'!H17)</f>
        <v>1486.9</v>
      </c>
      <c r="H17" s="7">
        <f>IF("n.d."='Cote-Ivoire_fr'!I17,"na",'Cote-Ivoire_fr'!I17)</f>
        <v>1609.4</v>
      </c>
      <c r="I17" s="7">
        <f>IF("n.d."='Cote-Ivoire_fr'!J17,"na",'Cote-Ivoire_fr'!J17)</f>
        <v>1722.4</v>
      </c>
      <c r="J17" s="7">
        <f>IF("n.d."='Cote-Ivoire_fr'!K17,"na",'Cote-Ivoire_fr'!K17)</f>
        <v>1680.2</v>
      </c>
      <c r="K17" s="7">
        <f>IF("n.d."='Cote-Ivoire_fr'!L17,"na",'Cote-Ivoire_fr'!L17)</f>
        <v>1650.4</v>
      </c>
      <c r="L17" s="7">
        <f>IF("n.d."='Cote-Ivoire_fr'!M17,"na",'Cote-Ivoire_fr'!M17)</f>
        <v>1844.3</v>
      </c>
      <c r="M17" s="7">
        <f>IF("n.d."='Cote-Ivoire_fr'!N17,"na",'Cote-Ivoire_fr'!N17)</f>
        <v>2409</v>
      </c>
      <c r="N17" s="7">
        <f>IF("n.d."='Cote-Ivoire_fr'!O17,"na",'Cote-Ivoire_fr'!O17)</f>
        <v>1768.5</v>
      </c>
      <c r="O17" s="7">
        <f>IF("n.d."='Cote-Ivoire_fr'!P17,"na",'Cote-Ivoire_fr'!P17)</f>
        <v>1937.2</v>
      </c>
      <c r="P17" s="7">
        <f>IF("n.d."='Cote-Ivoire_fr'!Q17,"na",'Cote-Ivoire_fr'!Q17)</f>
        <v>2081</v>
      </c>
      <c r="Q17" s="7">
        <f>IF("n.d."='Cote-Ivoire_fr'!R17,"na",'Cote-Ivoire_fr'!R17)</f>
        <v>2294.8000000000002</v>
      </c>
      <c r="R17" s="7">
        <f>IF("n.d."='Cote-Ivoire_fr'!S17,"na",'Cote-Ivoire_fr'!S17)</f>
        <v>2836.6</v>
      </c>
      <c r="S17" s="7">
        <f>IF("n.d."='Cote-Ivoire_fr'!T17,"na",'Cote-Ivoire_fr'!T17)</f>
        <v>2997.4</v>
      </c>
      <c r="T17" s="7">
        <f>IF("n.d."='Cote-Ivoire_fr'!U17,"na",'Cote-Ivoire_fr'!U17)</f>
        <v>3511.8</v>
      </c>
      <c r="U17" s="7">
        <f>IF("n.d."='Cote-Ivoire_fr'!V17,"na",'Cote-Ivoire_fr'!V17)</f>
        <v>4152.3</v>
      </c>
      <c r="V17" s="7">
        <f>IF("n.d."='Cote-Ivoire_fr'!W17,"na",'Cote-Ivoire_fr'!W17)</f>
        <v>4595.7</v>
      </c>
      <c r="W17" s="7">
        <f>IF("n.d."='Cote-Ivoire_fr'!X17,"na",'Cote-Ivoire_fr'!X17)</f>
        <v>4910.6000000000004</v>
      </c>
      <c r="X17" s="7">
        <f>IF("n.d."='Cote-Ivoire_fr'!Y17,"na",'Cote-Ivoire_fr'!Y17)</f>
        <v>5252.7163451819997</v>
      </c>
      <c r="Y17" s="7">
        <f>IF("n.d."='Cote-Ivoire_fr'!Z17,"na",'Cote-Ivoire_fr'!Z17)</f>
        <v>5985.607687231397</v>
      </c>
      <c r="Z17" s="7">
        <f>IF("n.d."='Cote-Ivoire_fr'!AA17,"na",'Cote-Ivoire_fr'!AA17)</f>
        <v>7072.2762990863166</v>
      </c>
      <c r="AA17" s="7">
        <f>IF("n.d."='Cote-Ivoire_fr'!AB17,"na",'Cote-Ivoire_fr'!AB17)</f>
        <v>7852.9472795106612</v>
      </c>
      <c r="AB17" s="7">
        <f>IF("n.d."='Cote-Ivoire_fr'!AC17,"na",'Cote-Ivoire_fr'!AC17)</f>
        <v>8574.9005001697042</v>
      </c>
      <c r="AC17" s="7">
        <f>IF("n.d."='Cote-Ivoire_fr'!AD17,"na",'Cote-Ivoire_fr'!AD17)</f>
        <v>9723.654645046001</v>
      </c>
      <c r="AD17" s="7">
        <f>IF("n.d."='Cote-Ivoire_fr'!AE17,"na",'Cote-Ivoire_fr'!AE17)</f>
        <v>10770.015310310428</v>
      </c>
      <c r="AE17" s="7">
        <f>IF("n.d."='Cote-Ivoire_fr'!AF17,"na",'Cote-Ivoire_fr'!AF17)</f>
        <v>13042.567711704669</v>
      </c>
      <c r="AF17" s="7">
        <f>IF("n.d."='Cote-Ivoire_fr'!AG17,"na",'Cote-Ivoire_fr'!AG17)</f>
        <v>15487.394121215</v>
      </c>
      <c r="AG17" s="7">
        <f>IF("n.d."='Cote-Ivoire_fr'!AH17,"na",'Cote-Ivoire_fr'!AH17)</f>
        <v>16878.624072339</v>
      </c>
      <c r="AH17" s="7">
        <f>IF("n.d."='Cote-Ivoire_fr'!AI17,"na",'Cote-Ivoire_fr'!AI17)</f>
        <v>17440.073865948001</v>
      </c>
      <c r="AI17" s="13"/>
      <c r="AJ17" s="13"/>
      <c r="AK17" s="13"/>
    </row>
    <row r="18" spans="1:37" s="14" customFormat="1" ht="12.75" customHeight="1" x14ac:dyDescent="0.2">
      <c r="A18" s="20" t="s">
        <v>30</v>
      </c>
      <c r="B18" s="7">
        <f>IF("n.d."='Cote-Ivoire_fr'!C18,"na",'Cote-Ivoire_fr'!C18)</f>
        <v>28.593628593628594</v>
      </c>
      <c r="C18" s="7">
        <f>IF("n.d."='Cote-Ivoire_fr'!D18,"na",'Cote-Ivoire_fr'!D18)</f>
        <v>28.802644719170768</v>
      </c>
      <c r="D18" s="7">
        <f>IF("n.d."='Cote-Ivoire_fr'!E18,"na",'Cote-Ivoire_fr'!E18)</f>
        <v>27.995927371457661</v>
      </c>
      <c r="E18" s="7">
        <f>IF("n.d."='Cote-Ivoire_fr'!F18,"na",'Cote-Ivoire_fr'!F18)</f>
        <v>29.171703495962475</v>
      </c>
      <c r="F18" s="7">
        <f>IF("n.d."='Cote-Ivoire_fr'!G18,"na",'Cote-Ivoire_fr'!G18)</f>
        <v>28.668524570443292</v>
      </c>
      <c r="G18" s="7">
        <f>IF("n.d."='Cote-Ivoire_fr'!H18,"na",'Cote-Ivoire_fr'!H18)</f>
        <v>26.79678489042676</v>
      </c>
      <c r="H18" s="7">
        <f>IF("n.d."='Cote-Ivoire_fr'!I18,"na",'Cote-Ivoire_fr'!I18)</f>
        <v>25.814833825227772</v>
      </c>
      <c r="I18" s="7">
        <f>IF("n.d."='Cote-Ivoire_fr'!J18,"na",'Cote-Ivoire_fr'!J18)</f>
        <v>25.430385353609925</v>
      </c>
      <c r="J18" s="7">
        <f>IF("n.d."='Cote-Ivoire_fr'!K18,"na",'Cote-Ivoire_fr'!K18)</f>
        <v>21.724851305921906</v>
      </c>
      <c r="K18" s="7">
        <f>IF("n.d."='Cote-Ivoire_fr'!L18,"na",'Cote-Ivoire_fr'!L18)</f>
        <v>21.869740939508382</v>
      </c>
      <c r="L18" s="7">
        <f>IF("n.d."='Cote-Ivoire_fr'!M18,"na",'Cote-Ivoire_fr'!M18)</f>
        <v>23.436050575004767</v>
      </c>
      <c r="M18" s="7">
        <f>IF("n.d."='Cote-Ivoire_fr'!N18,"na",'Cote-Ivoire_fr'!N18)</f>
        <v>30.070776797193894</v>
      </c>
      <c r="N18" s="7">
        <f>IF("n.d."='Cote-Ivoire_fr'!O18,"na",'Cote-Ivoire_fr'!O18)</f>
        <v>22.149718823190511</v>
      </c>
      <c r="O18" s="7">
        <f>IF("n.d."='Cote-Ivoire_fr'!P18,"na",'Cote-Ivoire_fr'!P18)</f>
        <v>23.686495078559638</v>
      </c>
      <c r="P18" s="7">
        <f>IF("n.d."='Cote-Ivoire_fr'!Q18,"na",'Cote-Ivoire_fr'!Q18)</f>
        <v>23.091946115093545</v>
      </c>
      <c r="Q18" s="7">
        <f>IF("n.d."='Cote-Ivoire_fr'!R18,"na",'Cote-Ivoire_fr'!R18)</f>
        <v>25.403783777799919</v>
      </c>
      <c r="R18" s="7">
        <f>IF("n.d."='Cote-Ivoire_fr'!S18,"na",'Cote-Ivoire_fr'!S18)</f>
        <v>30.050002118733843</v>
      </c>
      <c r="S18" s="7">
        <f>IF("n.d."='Cote-Ivoire_fr'!T18,"na",'Cote-Ivoire_fr'!T18)</f>
        <v>28.75121099632625</v>
      </c>
      <c r="T18" s="7">
        <f>IF("n.d."='Cote-Ivoire_fr'!U18,"na",'Cote-Ivoire_fr'!U18)</f>
        <v>32.275496980892768</v>
      </c>
      <c r="U18" s="7">
        <f>IF("n.d."='Cote-Ivoire_fr'!V18,"na",'Cote-Ivoire_fr'!V18)</f>
        <v>33.690880913937058</v>
      </c>
      <c r="V18" s="7">
        <f>IF("n.d."='Cote-Ivoire_fr'!W18,"na",'Cote-Ivoire_fr'!W18)</f>
        <v>38.37200564429267</v>
      </c>
      <c r="W18" s="7">
        <f>IF("n.d."='Cote-Ivoire_fr'!X18,"na",'Cote-Ivoire_fr'!X18)</f>
        <v>36.938190625916761</v>
      </c>
      <c r="X18" s="7">
        <f>IF("n.d."='Cote-Ivoire_fr'!Y18,"na",'Cote-Ivoire_fr'!Y18)</f>
        <v>34.007499049946325</v>
      </c>
      <c r="Y18" s="7">
        <f>IF("n.d."='Cote-Ivoire_fr'!Z18,"na",'Cote-Ivoire_fr'!Z18)</f>
        <v>24.799425515278372</v>
      </c>
      <c r="Z18" s="7">
        <f>IF("n.d."='Cote-Ivoire_fr'!AA18,"na",'Cote-Ivoire_fr'!AA18)</f>
        <v>26.110305037302663</v>
      </c>
      <c r="AA18" s="7">
        <f>IF("n.d."='Cote-Ivoire_fr'!AB18,"na",'Cote-Ivoire_fr'!AB18)</f>
        <v>27.627997786335044</v>
      </c>
      <c r="AB18" s="7">
        <f>IF("n.d."='Cote-Ivoire_fr'!AC18,"na",'Cote-Ivoire_fr'!AC18)</f>
        <v>28.625931021788027</v>
      </c>
      <c r="AC18" s="7">
        <f>IF("n.d."='Cote-Ivoire_fr'!AD18,"na",'Cote-Ivoire_fr'!AD18)</f>
        <v>30.176818244396568</v>
      </c>
      <c r="AD18" s="7">
        <f>IF("n.d."='Cote-Ivoire_fr'!AE18,"na",'Cote-Ivoire_fr'!AE18)</f>
        <v>30.441828194848874</v>
      </c>
      <c r="AE18" s="7">
        <f>IF("n.d."='Cote-Ivoire_fr'!AF18,"na",'Cote-Ivoire_fr'!AF18)</f>
        <v>35.951777075895045</v>
      </c>
      <c r="AF18" s="7">
        <f>IF("n.d."='Cote-Ivoire_fr'!AG18,"na",'Cote-Ivoire_fr'!AG18)</f>
        <v>38.366606926773791</v>
      </c>
      <c r="AG18" s="7">
        <f>IF("n.d."='Cote-Ivoire_fr'!AH18,"na",'Cote-Ivoire_fr'!AH18)</f>
        <v>38.561046576994379</v>
      </c>
      <c r="AH18" s="7">
        <f>IF("n.d."='Cote-Ivoire_fr'!AI18,"na",'Cote-Ivoire_fr'!AI18)</f>
        <v>36.492442359557238</v>
      </c>
      <c r="AI18" s="13"/>
      <c r="AJ18" s="13"/>
      <c r="AK18" s="13"/>
    </row>
    <row r="19" spans="1:37" s="14" customFormat="1" x14ac:dyDescent="0.2">
      <c r="A19" s="21"/>
      <c r="B19" s="22"/>
      <c r="C19" s="22"/>
      <c r="D19" s="22"/>
      <c r="E19" s="22"/>
      <c r="F19" s="22"/>
      <c r="G19" s="22"/>
      <c r="H19" s="22"/>
      <c r="I19" s="23"/>
      <c r="J19" s="23"/>
      <c r="K19" s="23"/>
      <c r="L19" s="23"/>
      <c r="M19" s="24"/>
      <c r="N19" s="24"/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</row>
    <row r="20" spans="1:37" x14ac:dyDescent="0.2">
      <c r="A20" s="36" t="s">
        <v>32</v>
      </c>
    </row>
    <row r="21" spans="1:37" s="35" customFormat="1" x14ac:dyDescent="0.2">
      <c r="A21" s="34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37" x14ac:dyDescent="0.2">
      <c r="B22" s="11"/>
    </row>
    <row r="23" spans="1:37" x14ac:dyDescent="0.2">
      <c r="B23" s="11"/>
    </row>
    <row r="24" spans="1:37" x14ac:dyDescent="0.2">
      <c r="B24" s="11"/>
    </row>
    <row r="25" spans="1:37" x14ac:dyDescent="0.2">
      <c r="B25" s="11"/>
    </row>
    <row r="26" spans="1:37" x14ac:dyDescent="0.2">
      <c r="B26" s="11"/>
    </row>
    <row r="27" spans="1:37" x14ac:dyDescent="0.2">
      <c r="B27" s="11"/>
    </row>
    <row r="28" spans="1:37" x14ac:dyDescent="0.2">
      <c r="B28" s="11"/>
    </row>
    <row r="29" spans="1:37" x14ac:dyDescent="0.2">
      <c r="B29" s="11"/>
    </row>
    <row r="30" spans="1:37" x14ac:dyDescent="0.2">
      <c r="B30" s="11"/>
    </row>
    <row r="31" spans="1:37" x14ac:dyDescent="0.2">
      <c r="B31" s="11"/>
    </row>
    <row r="32" spans="1:3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  <row r="38" spans="2:2" x14ac:dyDescent="0.2">
      <c r="B38" s="11"/>
    </row>
    <row r="39" spans="2:2" x14ac:dyDescent="0.2">
      <c r="B39" s="11"/>
    </row>
    <row r="40" spans="2:2" x14ac:dyDescent="0.2">
      <c r="B40" s="11"/>
    </row>
    <row r="41" spans="2:2" x14ac:dyDescent="0.2">
      <c r="B41" s="11"/>
    </row>
    <row r="42" spans="2:2" x14ac:dyDescent="0.2">
      <c r="B42" s="11"/>
    </row>
    <row r="43" spans="2:2" x14ac:dyDescent="0.2">
      <c r="B43" s="11"/>
    </row>
  </sheetData>
  <printOptions horizontalCentered="1"/>
  <pageMargins left="0.51181102362204722" right="0.47244094488188981" top="0.98425196850393704" bottom="0.98425196850393704" header="0.51181102362204722" footer="0.51181102362204722"/>
  <pageSetup paperSize="9" scale="66" orientation="landscape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Cote-Ivoire_fr</vt:lpstr>
      <vt:lpstr>Cote-Ivoire</vt:lpstr>
      <vt:lpstr>'Cote-Ivoire'!Zone_d_impression</vt:lpstr>
      <vt:lpstr>'Cote-Ivoire_fr'!Zone_d_impression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COURTIN</dc:creator>
  <cp:lastModifiedBy>CHEILAN Thomas (DGSEI DECI)</cp:lastModifiedBy>
  <cp:lastPrinted>2007-09-21T15:29:15Z</cp:lastPrinted>
  <dcterms:created xsi:type="dcterms:W3CDTF">2005-12-08T13:38:16Z</dcterms:created>
  <dcterms:modified xsi:type="dcterms:W3CDTF">2024-12-09T15:14:50Z</dcterms:modified>
</cp:coreProperties>
</file>