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adbdf\partages\UA1466_DATA\9. BASE DE DONNEES\1.TABLEAUX_DE_BORD\Site DGEI\Séries 2023\UEMOA\"/>
    </mc:Choice>
  </mc:AlternateContent>
  <bookViews>
    <workbookView xWindow="90" yWindow="450" windowWidth="23310" windowHeight="8835"/>
  </bookViews>
  <sheets>
    <sheet name="Avoirs-exterieurs-nets" sheetId="1" r:id="rId1"/>
    <sheet name="Net-Foreign-Assets" sheetId="2" r:id="rId2"/>
  </sheets>
  <definedNames>
    <definedName name="_xlnm.Print_Area" localSheetId="0">'Avoirs-exterieurs-nets'!$B$1:$R$14</definedName>
    <definedName name="_xlnm.Print_Area" localSheetId="1">'Net-Foreign-Assets'!$A$1:$Q$14</definedName>
  </definedNames>
  <calcPr calcId="162913"/>
</workbook>
</file>

<file path=xl/calcChain.xml><?xml version="1.0" encoding="utf-8"?>
<calcChain xmlns="http://schemas.openxmlformats.org/spreadsheetml/2006/main">
  <c r="AE4" i="2" l="1"/>
  <c r="AF4" i="2"/>
  <c r="AG4" i="2"/>
  <c r="AE5" i="2"/>
  <c r="AF5" i="2"/>
  <c r="AG5" i="2"/>
  <c r="AE6" i="2"/>
  <c r="AF6" i="2"/>
  <c r="AG6" i="2"/>
  <c r="AE7" i="2"/>
  <c r="AF7" i="2"/>
  <c r="AG7" i="2"/>
  <c r="AE8" i="2"/>
  <c r="AF8" i="2"/>
  <c r="AG8" i="2"/>
  <c r="AE9" i="2"/>
  <c r="AF9" i="2"/>
  <c r="AG9" i="2"/>
  <c r="AE10" i="2"/>
  <c r="AF10" i="2"/>
  <c r="AG10" i="2"/>
  <c r="AE11" i="2"/>
  <c r="AF11" i="2"/>
  <c r="AG11" i="2"/>
  <c r="AE12" i="2"/>
  <c r="AF12" i="2"/>
  <c r="AG12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  <c r="AC3" i="2" l="1"/>
  <c r="AD3" i="2"/>
  <c r="AC5" i="2"/>
  <c r="AD5" i="2"/>
  <c r="AC6" i="2"/>
  <c r="AD6" i="2"/>
  <c r="AC7" i="2"/>
  <c r="AD7" i="2"/>
  <c r="AC8" i="2"/>
  <c r="AD8" i="2"/>
  <c r="AC9" i="2"/>
  <c r="AD9" i="2"/>
  <c r="AC10" i="2"/>
  <c r="AD10" i="2"/>
  <c r="AC11" i="2"/>
  <c r="AD11" i="2"/>
  <c r="AC12" i="2"/>
  <c r="AD12" i="2"/>
  <c r="AB3" i="2" l="1"/>
  <c r="AB5" i="2"/>
  <c r="AB6" i="2"/>
  <c r="AB7" i="2"/>
  <c r="AB8" i="2"/>
  <c r="AB9" i="2"/>
  <c r="AB10" i="2"/>
  <c r="AB11" i="2"/>
  <c r="AB12" i="2"/>
  <c r="AA12" i="2"/>
  <c r="Z12" i="2"/>
  <c r="Y12" i="2"/>
  <c r="X12" i="2"/>
  <c r="AA11" i="2"/>
  <c r="Z11" i="2"/>
  <c r="Y11" i="2"/>
  <c r="X11" i="2"/>
  <c r="AA10" i="2"/>
  <c r="Z10" i="2"/>
  <c r="Y10" i="2"/>
  <c r="X10" i="2"/>
  <c r="AA9" i="2"/>
  <c r="Z9" i="2"/>
  <c r="Y9" i="2"/>
  <c r="X9" i="2"/>
  <c r="AA8" i="2"/>
  <c r="Z8" i="2"/>
  <c r="Y8" i="2"/>
  <c r="X8" i="2"/>
  <c r="AA7" i="2"/>
  <c r="Z7" i="2"/>
  <c r="Y7" i="2"/>
  <c r="X7" i="2"/>
  <c r="AA6" i="2"/>
  <c r="Z6" i="2"/>
  <c r="Y6" i="2"/>
  <c r="X6" i="2"/>
  <c r="AA5" i="2"/>
  <c r="Z5" i="2"/>
  <c r="Y5" i="2"/>
  <c r="X5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B3" i="2"/>
  <c r="W12" i="2" l="1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</calcChain>
</file>

<file path=xl/sharedStrings.xml><?xml version="1.0" encoding="utf-8"?>
<sst xmlns="http://schemas.openxmlformats.org/spreadsheetml/2006/main" count="30" uniqueCount="19">
  <si>
    <t>Avoirs extérieurs nets</t>
  </si>
  <si>
    <t>Bénin</t>
  </si>
  <si>
    <t>Burkina Faso</t>
  </si>
  <si>
    <t>Mali</t>
  </si>
  <si>
    <t>Niger</t>
  </si>
  <si>
    <t>Sénégal</t>
  </si>
  <si>
    <t>Togo</t>
  </si>
  <si>
    <t>( en milliards de FCFA )</t>
  </si>
  <si>
    <t>Côte d'Ivoire</t>
  </si>
  <si>
    <t>Source : BCEAO</t>
  </si>
  <si>
    <t>Benin</t>
  </si>
  <si>
    <t>Guinea–Bissau</t>
  </si>
  <si>
    <t>Senegal</t>
  </si>
  <si>
    <t xml:space="preserve">Net Foreign Assets </t>
  </si>
  <si>
    <t>(billions of CFA Francs)</t>
  </si>
  <si>
    <t>Source: Central Bank of West African States</t>
  </si>
  <si>
    <t>Guinée–Bissau</t>
  </si>
  <si>
    <t>n.d.</t>
  </si>
  <si>
    <t>UEMOA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</si>
</sst>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.0"/>
    <numFmt numFmtId="166" formatCode="0.0"/>
  </numFmts>
  <fonts count="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25">
    <xf numFmtId="0" fontId="0" fillId="0" borderId="0" xfId="0"/>
    <xf numFmtId="164" fontId="4" fillId="0" borderId="0" xfId="1" applyNumberFormat="1" applyFont="1" applyFill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right" vertical="center"/>
    </xf>
    <xf numFmtId="0" fontId="3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164" fontId="4" fillId="0" borderId="0" xfId="0" applyNumberFormat="1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66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/>
    </xf>
    <xf numFmtId="0" fontId="0" fillId="0" borderId="0" xfId="0" applyAlignment="1"/>
    <xf numFmtId="0" fontId="5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66" fontId="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</cellXfs>
  <cellStyles count="3">
    <cellStyle name="Excel Built-in Normal" xfId="2"/>
    <cellStyle name="Normal" xfId="0" builtinId="0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20"/>
  <sheetViews>
    <sheetView tabSelected="1" topLeftCell="T1" zoomScaleNormal="100" workbookViewId="0">
      <selection activeCell="AH14" sqref="AH14"/>
    </sheetView>
  </sheetViews>
  <sheetFormatPr baseColWidth="10" defaultColWidth="11.42578125" defaultRowHeight="12.75" x14ac:dyDescent="0.2"/>
  <cols>
    <col min="1" max="1" width="11.42578125" style="6"/>
    <col min="2" max="2" width="20.7109375" style="6" customWidth="1"/>
    <col min="3" max="14" width="8.7109375" style="4" customWidth="1"/>
    <col min="15" max="15" width="8.7109375" style="8" customWidth="1"/>
    <col min="16" max="16" width="8.7109375" style="4" customWidth="1"/>
    <col min="17" max="18" width="8.7109375" style="6" customWidth="1"/>
    <col min="19" max="20" width="8.7109375" style="4" customWidth="1"/>
    <col min="21" max="26" width="8.7109375" style="6" customWidth="1"/>
    <col min="27" max="31" width="11.5703125" style="6" bestFit="1" customWidth="1"/>
    <col min="32" max="34" width="15.5703125" style="6" bestFit="1" customWidth="1"/>
    <col min="35" max="16384" width="11.42578125" style="6"/>
  </cols>
  <sheetData>
    <row r="1" spans="2:37" ht="18" customHeight="1" x14ac:dyDescent="0.25">
      <c r="B1" s="18" t="s">
        <v>0</v>
      </c>
      <c r="C1" s="19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0"/>
      <c r="P1" s="10"/>
      <c r="Q1" s="10"/>
      <c r="R1" s="10"/>
      <c r="S1" s="10"/>
      <c r="T1" s="10"/>
    </row>
    <row r="2" spans="2:37" ht="18" customHeight="1" x14ac:dyDescent="0.2">
      <c r="B2" s="20" t="s">
        <v>7</v>
      </c>
      <c r="C2" s="19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1"/>
      <c r="P2" s="11"/>
      <c r="Q2" s="11"/>
      <c r="R2" s="11"/>
      <c r="S2" s="11"/>
      <c r="T2" s="11"/>
    </row>
    <row r="3" spans="2:37" s="3" customFormat="1" ht="37.5" customHeight="1" x14ac:dyDescent="0.2">
      <c r="B3" s="1"/>
      <c r="C3" s="2">
        <v>1991</v>
      </c>
      <c r="D3" s="2">
        <v>1992</v>
      </c>
      <c r="E3" s="2">
        <v>1993</v>
      </c>
      <c r="F3" s="2">
        <v>1994</v>
      </c>
      <c r="G3" s="2">
        <v>1995</v>
      </c>
      <c r="H3" s="2">
        <v>1996</v>
      </c>
      <c r="I3" s="2">
        <v>1997</v>
      </c>
      <c r="J3" s="2">
        <v>1998</v>
      </c>
      <c r="K3" s="2">
        <v>1999</v>
      </c>
      <c r="L3" s="2">
        <v>2000</v>
      </c>
      <c r="M3" s="2">
        <v>2001</v>
      </c>
      <c r="N3" s="2">
        <v>2002</v>
      </c>
      <c r="O3" s="2">
        <v>2003</v>
      </c>
      <c r="P3" s="2">
        <v>2004</v>
      </c>
      <c r="Q3" s="2">
        <v>2005</v>
      </c>
      <c r="R3" s="2">
        <v>2006</v>
      </c>
      <c r="S3" s="2">
        <v>2007</v>
      </c>
      <c r="T3" s="2">
        <v>2008</v>
      </c>
      <c r="U3" s="2">
        <v>2009</v>
      </c>
      <c r="V3" s="2">
        <v>2010</v>
      </c>
      <c r="W3" s="2">
        <v>2011</v>
      </c>
      <c r="X3" s="2">
        <v>2012</v>
      </c>
      <c r="Y3" s="2">
        <v>2013</v>
      </c>
      <c r="Z3" s="2">
        <v>2014</v>
      </c>
      <c r="AA3" s="3">
        <v>2015</v>
      </c>
      <c r="AB3" s="3">
        <v>2016</v>
      </c>
      <c r="AC3" s="3">
        <v>2017</v>
      </c>
      <c r="AD3" s="3">
        <v>2018</v>
      </c>
      <c r="AE3" s="3">
        <v>2019</v>
      </c>
      <c r="AF3" s="3">
        <v>2020</v>
      </c>
      <c r="AG3" s="3">
        <v>2021</v>
      </c>
      <c r="AH3" s="3">
        <v>2022</v>
      </c>
      <c r="AI3" s="3">
        <v>2023</v>
      </c>
    </row>
    <row r="4" spans="2:37" s="7" customFormat="1" x14ac:dyDescent="0.2">
      <c r="B4" s="3" t="s">
        <v>18</v>
      </c>
      <c r="C4" s="9">
        <v>-139.19999999999999</v>
      </c>
      <c r="D4" s="9">
        <v>-143.6</v>
      </c>
      <c r="E4" s="9">
        <v>-134.19999999999999</v>
      </c>
      <c r="F4" s="9">
        <v>371.7</v>
      </c>
      <c r="G4" s="9">
        <v>608.70000000000005</v>
      </c>
      <c r="H4" s="9">
        <v>755.2</v>
      </c>
      <c r="I4" s="9">
        <v>961.8</v>
      </c>
      <c r="J4" s="9">
        <v>900.9</v>
      </c>
      <c r="K4" s="9">
        <v>1043.0999999999999</v>
      </c>
      <c r="L4" s="9">
        <v>1348.1</v>
      </c>
      <c r="M4" s="9">
        <v>2000.7</v>
      </c>
      <c r="N4" s="9">
        <v>2594.8000000000002</v>
      </c>
      <c r="O4" s="9">
        <v>2894.3</v>
      </c>
      <c r="P4" s="9">
        <v>3029.8</v>
      </c>
      <c r="Q4" s="9">
        <v>3166.5</v>
      </c>
      <c r="R4" s="9">
        <v>3725.6</v>
      </c>
      <c r="S4" s="9">
        <v>4492.5</v>
      </c>
      <c r="T4" s="9">
        <v>4670.8999999999996</v>
      </c>
      <c r="U4" s="9">
        <v>5171.8</v>
      </c>
      <c r="V4" s="9">
        <v>5554.6</v>
      </c>
      <c r="W4" s="9">
        <v>5903.9</v>
      </c>
      <c r="X4" s="9">
        <v>5527.6</v>
      </c>
      <c r="Y4" s="22">
        <v>4994.3999999999996</v>
      </c>
      <c r="Z4" s="22">
        <v>5235.6000000000004</v>
      </c>
      <c r="AA4" s="22">
        <v>5479.8</v>
      </c>
      <c r="AB4" s="22">
        <v>4565.3227521530007</v>
      </c>
      <c r="AC4" s="22">
        <v>5036.0584501465255</v>
      </c>
      <c r="AD4" s="22">
        <v>6341.930545059</v>
      </c>
      <c r="AE4" s="22">
        <v>7920.8792746399995</v>
      </c>
      <c r="AF4" s="24">
        <v>8071.688536316</v>
      </c>
      <c r="AG4" s="24">
        <v>8878.3637870719995</v>
      </c>
      <c r="AH4" s="24">
        <v>5814.2684561189999</v>
      </c>
      <c r="AI4" s="7">
        <v>3080.4</v>
      </c>
    </row>
    <row r="5" spans="2:37" s="7" customFormat="1" x14ac:dyDescent="0.2">
      <c r="B5" s="3" t="s">
        <v>1</v>
      </c>
      <c r="C5" s="9">
        <v>37.700000000000003</v>
      </c>
      <c r="D5" s="9">
        <v>56.3</v>
      </c>
      <c r="E5" s="9">
        <v>52.4</v>
      </c>
      <c r="F5" s="9">
        <v>86.7</v>
      </c>
      <c r="G5" s="9">
        <v>43.1</v>
      </c>
      <c r="H5" s="9">
        <v>72.8</v>
      </c>
      <c r="I5" s="9">
        <v>79.900000000000006</v>
      </c>
      <c r="J5" s="9">
        <v>84.4</v>
      </c>
      <c r="K5" s="9">
        <v>195.6</v>
      </c>
      <c r="L5" s="9">
        <v>252.6</v>
      </c>
      <c r="M5" s="9">
        <v>362.4</v>
      </c>
      <c r="N5" s="9">
        <v>309.3</v>
      </c>
      <c r="O5" s="9">
        <v>321.3</v>
      </c>
      <c r="P5" s="9">
        <v>252</v>
      </c>
      <c r="Q5" s="9">
        <v>320.5</v>
      </c>
      <c r="R5" s="9">
        <v>436.7</v>
      </c>
      <c r="S5" s="9">
        <v>521.29999999999995</v>
      </c>
      <c r="T5" s="9">
        <v>570.79999999999995</v>
      </c>
      <c r="U5" s="9">
        <v>484.1</v>
      </c>
      <c r="V5" s="9">
        <v>506.3</v>
      </c>
      <c r="W5" s="9">
        <v>352.6</v>
      </c>
      <c r="X5" s="9">
        <v>245.4</v>
      </c>
      <c r="Y5" s="22">
        <v>213.1</v>
      </c>
      <c r="Z5" s="22">
        <v>258.8</v>
      </c>
      <c r="AA5" s="22">
        <v>303.3</v>
      </c>
      <c r="AB5" s="22">
        <v>40.115888310999992</v>
      </c>
      <c r="AC5" s="22">
        <v>203.55177729664001</v>
      </c>
      <c r="AD5" s="22">
        <v>425.95147758899998</v>
      </c>
      <c r="AE5" s="22">
        <v>314.14696217648418</v>
      </c>
      <c r="AF5" s="24">
        <v>260.29555586003153</v>
      </c>
      <c r="AG5" s="24">
        <v>144.12881039800016</v>
      </c>
      <c r="AH5" s="24">
        <v>-171.6</v>
      </c>
      <c r="AI5" s="7">
        <v>-563.6</v>
      </c>
      <c r="AK5" s="23"/>
    </row>
    <row r="6" spans="2:37" s="7" customFormat="1" x14ac:dyDescent="0.2">
      <c r="B6" s="3" t="s">
        <v>2</v>
      </c>
      <c r="C6" s="9">
        <v>72.8</v>
      </c>
      <c r="D6" s="9">
        <v>78.8</v>
      </c>
      <c r="E6" s="9">
        <v>94.1</v>
      </c>
      <c r="F6" s="9">
        <v>83.5</v>
      </c>
      <c r="G6" s="9">
        <v>122.1</v>
      </c>
      <c r="H6" s="9">
        <v>124.5</v>
      </c>
      <c r="I6" s="9">
        <v>125.8</v>
      </c>
      <c r="J6" s="9">
        <v>113.1</v>
      </c>
      <c r="K6" s="9">
        <v>91.7</v>
      </c>
      <c r="L6" s="9">
        <v>54</v>
      </c>
      <c r="M6" s="9">
        <v>76.599999999999994</v>
      </c>
      <c r="N6" s="9">
        <v>81</v>
      </c>
      <c r="O6" s="9">
        <v>293</v>
      </c>
      <c r="P6" s="9">
        <v>231.9</v>
      </c>
      <c r="Q6" s="9">
        <v>164.4</v>
      </c>
      <c r="R6" s="9">
        <v>202.9</v>
      </c>
      <c r="S6" s="9">
        <v>355</v>
      </c>
      <c r="T6" s="9">
        <v>315.60000000000002</v>
      </c>
      <c r="U6" s="9">
        <v>385.8</v>
      </c>
      <c r="V6" s="9">
        <v>300.8</v>
      </c>
      <c r="W6" s="9">
        <v>275.3</v>
      </c>
      <c r="X6" s="9">
        <v>233.9</v>
      </c>
      <c r="Y6" s="22">
        <v>39.1</v>
      </c>
      <c r="Z6" s="22">
        <v>-425.5</v>
      </c>
      <c r="AA6" s="22">
        <v>-653.4</v>
      </c>
      <c r="AB6" s="22">
        <v>-136.60231978799993</v>
      </c>
      <c r="AC6" s="22">
        <v>-0.97584279913587579</v>
      </c>
      <c r="AD6" s="22">
        <v>310.50211011199997</v>
      </c>
      <c r="AE6" s="22">
        <v>76.720027871543039</v>
      </c>
      <c r="AF6" s="24">
        <v>205.46217638648807</v>
      </c>
      <c r="AG6" s="24">
        <v>467.4164641230002</v>
      </c>
      <c r="AH6" s="24">
        <v>-624.09032409300016</v>
      </c>
      <c r="AI6" s="7">
        <v>-372.5</v>
      </c>
    </row>
    <row r="7" spans="2:37" s="7" customFormat="1" x14ac:dyDescent="0.2">
      <c r="B7" s="3" t="s">
        <v>8</v>
      </c>
      <c r="C7" s="9">
        <v>-454.2</v>
      </c>
      <c r="D7" s="9">
        <v>-504.5</v>
      </c>
      <c r="E7" s="9">
        <v>-481.5</v>
      </c>
      <c r="F7" s="9">
        <v>-107.2</v>
      </c>
      <c r="G7" s="9">
        <v>3.2</v>
      </c>
      <c r="H7" s="9">
        <v>23</v>
      </c>
      <c r="I7" s="9">
        <v>71</v>
      </c>
      <c r="J7" s="9">
        <v>68.900000000000006</v>
      </c>
      <c r="K7" s="9">
        <v>-3.2</v>
      </c>
      <c r="L7" s="9">
        <v>32.700000000000003</v>
      </c>
      <c r="M7" s="9">
        <v>371.6</v>
      </c>
      <c r="N7" s="9">
        <v>778.1</v>
      </c>
      <c r="O7" s="9">
        <v>408.7</v>
      </c>
      <c r="P7" s="9">
        <v>617.79999999999995</v>
      </c>
      <c r="Q7" s="9">
        <v>617.79999999999995</v>
      </c>
      <c r="R7" s="9">
        <v>776</v>
      </c>
      <c r="S7" s="9">
        <v>994.2</v>
      </c>
      <c r="T7" s="9">
        <v>950.3</v>
      </c>
      <c r="U7" s="9">
        <v>1082.5</v>
      </c>
      <c r="V7" s="9">
        <v>1351.9</v>
      </c>
      <c r="W7" s="9">
        <v>1644.1</v>
      </c>
      <c r="X7" s="9">
        <v>1296.5999999999999</v>
      </c>
      <c r="Y7" s="22">
        <v>1231.5999999999999</v>
      </c>
      <c r="Z7" s="22">
        <v>1477.7</v>
      </c>
      <c r="AA7" s="22">
        <v>1568.1</v>
      </c>
      <c r="AB7" s="22">
        <v>1360.1640870299998</v>
      </c>
      <c r="AC7" s="22">
        <v>1550.6686840234499</v>
      </c>
      <c r="AD7" s="22">
        <v>1702.2515907960001</v>
      </c>
      <c r="AE7" s="22">
        <v>2104.5494762804283</v>
      </c>
      <c r="AF7" s="24">
        <v>2389.0667665066658</v>
      </c>
      <c r="AG7" s="24">
        <v>2944.1708415459998</v>
      </c>
      <c r="AH7" s="24">
        <v>2303.5731944530003</v>
      </c>
      <c r="AI7" s="7">
        <v>1641.9</v>
      </c>
    </row>
    <row r="8" spans="2:37" s="7" customFormat="1" x14ac:dyDescent="0.2">
      <c r="B8" s="3" t="s">
        <v>16</v>
      </c>
      <c r="C8" s="9" t="s">
        <v>17</v>
      </c>
      <c r="D8" s="9" t="s">
        <v>17</v>
      </c>
      <c r="E8" s="9" t="s">
        <v>17</v>
      </c>
      <c r="F8" s="9" t="s">
        <v>17</v>
      </c>
      <c r="G8" s="9" t="s">
        <v>17</v>
      </c>
      <c r="H8" s="9" t="s">
        <v>17</v>
      </c>
      <c r="I8" s="9">
        <v>16.3</v>
      </c>
      <c r="J8" s="9">
        <v>16.8</v>
      </c>
      <c r="K8" s="9">
        <v>15.4</v>
      </c>
      <c r="L8" s="9">
        <v>33.5</v>
      </c>
      <c r="M8" s="9">
        <v>37.200000000000003</v>
      </c>
      <c r="N8" s="9">
        <v>51.3</v>
      </c>
      <c r="O8" s="9">
        <v>7.8</v>
      </c>
      <c r="P8" s="9">
        <v>26.6</v>
      </c>
      <c r="Q8" s="9">
        <v>36.9</v>
      </c>
      <c r="R8" s="9">
        <v>33.9</v>
      </c>
      <c r="S8" s="9">
        <v>44.4</v>
      </c>
      <c r="T8" s="9">
        <v>53</v>
      </c>
      <c r="U8" s="9">
        <v>61.4</v>
      </c>
      <c r="V8" s="9">
        <v>64.400000000000006</v>
      </c>
      <c r="W8" s="9">
        <v>95.4</v>
      </c>
      <c r="X8" s="9">
        <v>65</v>
      </c>
      <c r="Y8" s="22">
        <v>56.4</v>
      </c>
      <c r="Z8" s="22">
        <v>120.3</v>
      </c>
      <c r="AA8" s="22">
        <v>159.5</v>
      </c>
      <c r="AB8" s="22">
        <v>153.12245553399998</v>
      </c>
      <c r="AC8" s="22">
        <v>176.22436571515399</v>
      </c>
      <c r="AD8" s="22">
        <v>169.75945102300003</v>
      </c>
      <c r="AE8" s="22">
        <v>182.53807381832766</v>
      </c>
      <c r="AF8" s="24">
        <v>162.95865949942313</v>
      </c>
      <c r="AG8" s="24">
        <v>217.51390548800003</v>
      </c>
      <c r="AH8" s="24">
        <v>165.90580788599999</v>
      </c>
      <c r="AI8" s="7">
        <v>150.19999999999999</v>
      </c>
    </row>
    <row r="9" spans="2:37" s="7" customFormat="1" x14ac:dyDescent="0.2">
      <c r="B9" s="3" t="s">
        <v>3</v>
      </c>
      <c r="C9" s="9">
        <v>55.2</v>
      </c>
      <c r="D9" s="9">
        <v>57.4</v>
      </c>
      <c r="E9" s="9">
        <v>69.7</v>
      </c>
      <c r="F9" s="9">
        <v>39.799999999999997</v>
      </c>
      <c r="G9" s="9">
        <v>68.7</v>
      </c>
      <c r="H9" s="9">
        <v>131.9</v>
      </c>
      <c r="I9" s="9">
        <v>129.80000000000001</v>
      </c>
      <c r="J9" s="9">
        <v>107.3</v>
      </c>
      <c r="K9" s="9">
        <v>94.5</v>
      </c>
      <c r="L9" s="9">
        <v>125</v>
      </c>
      <c r="M9" s="9">
        <v>115.5</v>
      </c>
      <c r="N9" s="9">
        <v>239.3</v>
      </c>
      <c r="O9" s="9">
        <v>384.6</v>
      </c>
      <c r="P9" s="9">
        <v>319.3</v>
      </c>
      <c r="Q9" s="9">
        <v>399.8</v>
      </c>
      <c r="R9" s="9">
        <v>460</v>
      </c>
      <c r="S9" s="9">
        <v>460.5</v>
      </c>
      <c r="T9" s="9">
        <v>467.1</v>
      </c>
      <c r="U9" s="9">
        <v>638.29999999999995</v>
      </c>
      <c r="V9" s="9">
        <v>552.20000000000005</v>
      </c>
      <c r="W9" s="9">
        <v>584.9</v>
      </c>
      <c r="X9" s="9">
        <v>542.1</v>
      </c>
      <c r="Y9" s="22">
        <v>474.6</v>
      </c>
      <c r="Z9" s="22">
        <v>317.60000000000002</v>
      </c>
      <c r="AA9" s="22">
        <v>222</v>
      </c>
      <c r="AB9" s="22">
        <v>-82.013817985000003</v>
      </c>
      <c r="AC9" s="22">
        <v>-8.1380112845719736</v>
      </c>
      <c r="AD9" s="22">
        <v>106.87659662699991</v>
      </c>
      <c r="AE9" s="22">
        <v>-67.092199406999953</v>
      </c>
      <c r="AF9" s="24">
        <v>-294.91279672200017</v>
      </c>
      <c r="AG9" s="24">
        <v>525.16733404199999</v>
      </c>
      <c r="AH9" s="24">
        <v>8.4624257579999949</v>
      </c>
      <c r="AI9" s="7">
        <v>-309.8</v>
      </c>
    </row>
    <row r="10" spans="2:37" s="7" customFormat="1" x14ac:dyDescent="0.2">
      <c r="B10" s="3" t="s">
        <v>4</v>
      </c>
      <c r="C10" s="9">
        <v>-3</v>
      </c>
      <c r="D10" s="9">
        <v>0.4</v>
      </c>
      <c r="E10" s="9">
        <v>14.4</v>
      </c>
      <c r="F10" s="9">
        <v>10.4</v>
      </c>
      <c r="G10" s="9">
        <v>9.6</v>
      </c>
      <c r="H10" s="9">
        <v>2.1</v>
      </c>
      <c r="I10" s="9">
        <v>-6.7</v>
      </c>
      <c r="J10" s="9">
        <v>-18.100000000000001</v>
      </c>
      <c r="K10" s="9">
        <v>-21.6</v>
      </c>
      <c r="L10" s="9">
        <v>-10.3</v>
      </c>
      <c r="M10" s="9">
        <v>24.1</v>
      </c>
      <c r="N10" s="9">
        <v>15.4</v>
      </c>
      <c r="O10" s="9">
        <v>61.4</v>
      </c>
      <c r="P10" s="9">
        <v>60.5</v>
      </c>
      <c r="Q10" s="9">
        <v>71.599999999999994</v>
      </c>
      <c r="R10" s="9">
        <v>155.5</v>
      </c>
      <c r="S10" s="9">
        <v>225.1</v>
      </c>
      <c r="T10" s="9">
        <v>285</v>
      </c>
      <c r="U10" s="9">
        <v>193.8</v>
      </c>
      <c r="V10" s="9">
        <v>292.89999999999998</v>
      </c>
      <c r="W10" s="9">
        <v>263.5</v>
      </c>
      <c r="X10" s="9">
        <v>431.4</v>
      </c>
      <c r="Y10" s="22">
        <v>531.82285433199991</v>
      </c>
      <c r="Z10" s="22">
        <v>706.81769733699991</v>
      </c>
      <c r="AA10" s="22">
        <v>592.02056989799996</v>
      </c>
      <c r="AB10" s="22">
        <v>572.07794023300005</v>
      </c>
      <c r="AC10" s="22">
        <v>437.15294359124198</v>
      </c>
      <c r="AD10" s="22">
        <v>323.64307122999992</v>
      </c>
      <c r="AE10" s="22">
        <v>466.89445691656692</v>
      </c>
      <c r="AF10" s="24">
        <v>396.518847092447</v>
      </c>
      <c r="AG10" s="24">
        <v>419.15514675600002</v>
      </c>
      <c r="AH10" s="24">
        <v>368.12293704199999</v>
      </c>
      <c r="AI10" s="7">
        <v>85.1</v>
      </c>
    </row>
    <row r="11" spans="2:37" s="7" customFormat="1" x14ac:dyDescent="0.2">
      <c r="B11" s="3" t="s">
        <v>5</v>
      </c>
      <c r="C11" s="9">
        <v>-163.19999999999999</v>
      </c>
      <c r="D11" s="9">
        <v>-157.4</v>
      </c>
      <c r="E11" s="9">
        <v>-195.2</v>
      </c>
      <c r="F11" s="9">
        <v>-168.1</v>
      </c>
      <c r="G11" s="9">
        <v>-126.2</v>
      </c>
      <c r="H11" s="9">
        <v>-98.1</v>
      </c>
      <c r="I11" s="9">
        <v>-21.2</v>
      </c>
      <c r="J11" s="9">
        <v>-6.4</v>
      </c>
      <c r="K11" s="9">
        <v>13.6</v>
      </c>
      <c r="L11" s="9">
        <v>-5.6</v>
      </c>
      <c r="M11" s="9">
        <v>66.599999999999994</v>
      </c>
      <c r="N11" s="9">
        <v>137.69999999999999</v>
      </c>
      <c r="O11" s="9">
        <v>351.6</v>
      </c>
      <c r="P11" s="9">
        <v>471.2</v>
      </c>
      <c r="Q11" s="9">
        <v>484.6</v>
      </c>
      <c r="R11" s="9">
        <v>569.29999999999995</v>
      </c>
      <c r="S11" s="9">
        <v>644.29999999999995</v>
      </c>
      <c r="T11" s="9">
        <v>653.1</v>
      </c>
      <c r="U11" s="9">
        <v>725.3</v>
      </c>
      <c r="V11" s="9">
        <v>734.5</v>
      </c>
      <c r="W11" s="9">
        <v>726.2</v>
      </c>
      <c r="X11" s="9">
        <v>775.5</v>
      </c>
      <c r="Y11" s="22">
        <v>690.7</v>
      </c>
      <c r="Z11" s="22">
        <v>854.3</v>
      </c>
      <c r="AA11" s="22">
        <v>948.8</v>
      </c>
      <c r="AB11" s="22">
        <v>738.01504254600002</v>
      </c>
      <c r="AC11" s="22">
        <v>788.9919890627599</v>
      </c>
      <c r="AD11" s="22">
        <v>1171.1057723609999</v>
      </c>
      <c r="AE11" s="22">
        <v>1468.7042249707827</v>
      </c>
      <c r="AF11" s="24">
        <v>1169.4297387265187</v>
      </c>
      <c r="AG11" s="24">
        <v>1347.9922823440004</v>
      </c>
      <c r="AH11" s="24">
        <v>1100.6684256390004</v>
      </c>
      <c r="AI11" s="7">
        <v>1038</v>
      </c>
    </row>
    <row r="12" spans="2:37" s="7" customFormat="1" x14ac:dyDescent="0.2">
      <c r="B12" s="3" t="s">
        <v>6</v>
      </c>
      <c r="C12" s="9">
        <v>65.3</v>
      </c>
      <c r="D12" s="9">
        <v>49.6</v>
      </c>
      <c r="E12" s="9">
        <v>20</v>
      </c>
      <c r="F12" s="9">
        <v>-6.3</v>
      </c>
      <c r="G12" s="9">
        <v>0.4</v>
      </c>
      <c r="H12" s="9">
        <v>-9.8000000000000007</v>
      </c>
      <c r="I12" s="9">
        <v>9.1</v>
      </c>
      <c r="J12" s="9">
        <v>-2.7</v>
      </c>
      <c r="K12" s="9">
        <v>17.899999999999999</v>
      </c>
      <c r="L12" s="9">
        <v>34.200000000000003</v>
      </c>
      <c r="M12" s="9">
        <v>36.1</v>
      </c>
      <c r="N12" s="9">
        <v>50.4</v>
      </c>
      <c r="O12" s="9">
        <v>58.2</v>
      </c>
      <c r="P12" s="9">
        <v>105.6</v>
      </c>
      <c r="Q12" s="9">
        <v>83.2</v>
      </c>
      <c r="R12" s="9">
        <v>153.1</v>
      </c>
      <c r="S12" s="9">
        <v>162.5</v>
      </c>
      <c r="T12" s="9">
        <v>188.5</v>
      </c>
      <c r="U12" s="9">
        <v>161.69999999999999</v>
      </c>
      <c r="V12" s="9">
        <v>193.5</v>
      </c>
      <c r="W12" s="9">
        <v>200.2</v>
      </c>
      <c r="X12" s="9">
        <v>76.599999999999994</v>
      </c>
      <c r="Y12" s="22">
        <v>-152.80000000000001</v>
      </c>
      <c r="Z12" s="22">
        <v>-207.4</v>
      </c>
      <c r="AA12" s="22">
        <v>-258.7</v>
      </c>
      <c r="AB12" s="22">
        <v>90.601521981999952</v>
      </c>
      <c r="AC12" s="22">
        <v>83.493068074464986</v>
      </c>
      <c r="AD12" s="22">
        <v>68.143135723</v>
      </c>
      <c r="AE12" s="22">
        <v>249.43310024535356</v>
      </c>
      <c r="AF12" s="24">
        <v>70.465063303525767</v>
      </c>
      <c r="AG12" s="24">
        <v>-23.053197369999907</v>
      </c>
      <c r="AH12" s="24">
        <v>-410.1756560849999</v>
      </c>
      <c r="AI12" s="7">
        <v>-259.10000000000002</v>
      </c>
    </row>
    <row r="14" spans="2:37" x14ac:dyDescent="0.2">
      <c r="B14" s="12" t="s">
        <v>9</v>
      </c>
    </row>
    <row r="20" spans="4:4" x14ac:dyDescent="0.2">
      <c r="D20" s="21"/>
    </row>
  </sheetData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0" orientation="landscape" horizontalDpi="96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4"/>
  <sheetViews>
    <sheetView zoomScaleNormal="100" workbookViewId="0">
      <selection activeCell="AG4" sqref="AG4"/>
    </sheetView>
  </sheetViews>
  <sheetFormatPr baseColWidth="10" defaultColWidth="11.42578125" defaultRowHeight="12.75" x14ac:dyDescent="0.2"/>
  <cols>
    <col min="1" max="1" width="20.7109375" style="6" customWidth="1"/>
    <col min="2" max="13" width="8.7109375" style="4" customWidth="1"/>
    <col min="14" max="14" width="8.7109375" style="8" customWidth="1"/>
    <col min="15" max="15" width="8.7109375" style="4" customWidth="1"/>
    <col min="16" max="17" width="8.7109375" style="6" customWidth="1"/>
    <col min="18" max="25" width="8.7109375" style="4" customWidth="1"/>
    <col min="26" max="16384" width="11.42578125" style="6"/>
  </cols>
  <sheetData>
    <row r="1" spans="1:33" ht="18" customHeight="1" x14ac:dyDescent="0.25">
      <c r="A1" s="18" t="s">
        <v>13</v>
      </c>
      <c r="B1" s="13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spans="1:33" ht="18" customHeight="1" x14ac:dyDescent="0.2">
      <c r="A2" s="15" t="s">
        <v>14</v>
      </c>
      <c r="B2" s="15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33" s="3" customFormat="1" ht="37.5" customHeight="1" x14ac:dyDescent="0.2">
      <c r="A3" s="1"/>
      <c r="B3" s="2">
        <f>'Avoirs-exterieurs-nets'!C3</f>
        <v>1991</v>
      </c>
      <c r="C3" s="2">
        <f>'Avoirs-exterieurs-nets'!D3</f>
        <v>1992</v>
      </c>
      <c r="D3" s="2">
        <f>'Avoirs-exterieurs-nets'!E3</f>
        <v>1993</v>
      </c>
      <c r="E3" s="2">
        <f>'Avoirs-exterieurs-nets'!F3</f>
        <v>1994</v>
      </c>
      <c r="F3" s="2">
        <f>'Avoirs-exterieurs-nets'!G3</f>
        <v>1995</v>
      </c>
      <c r="G3" s="2">
        <f>'Avoirs-exterieurs-nets'!H3</f>
        <v>1996</v>
      </c>
      <c r="H3" s="2">
        <f>'Avoirs-exterieurs-nets'!I3</f>
        <v>1997</v>
      </c>
      <c r="I3" s="2">
        <f>'Avoirs-exterieurs-nets'!J3</f>
        <v>1998</v>
      </c>
      <c r="J3" s="2">
        <f>'Avoirs-exterieurs-nets'!K3</f>
        <v>1999</v>
      </c>
      <c r="K3" s="2">
        <f>'Avoirs-exterieurs-nets'!L3</f>
        <v>2000</v>
      </c>
      <c r="L3" s="2">
        <f>'Avoirs-exterieurs-nets'!M3</f>
        <v>2001</v>
      </c>
      <c r="M3" s="2">
        <f>'Avoirs-exterieurs-nets'!N3</f>
        <v>2002</v>
      </c>
      <c r="N3" s="2">
        <f>'Avoirs-exterieurs-nets'!O3</f>
        <v>2003</v>
      </c>
      <c r="O3" s="2">
        <f>'Avoirs-exterieurs-nets'!P3</f>
        <v>2004</v>
      </c>
      <c r="P3" s="2">
        <f>'Avoirs-exterieurs-nets'!Q3</f>
        <v>2005</v>
      </c>
      <c r="Q3" s="2">
        <f>'Avoirs-exterieurs-nets'!R3</f>
        <v>2006</v>
      </c>
      <c r="R3" s="2">
        <f>'Avoirs-exterieurs-nets'!S3</f>
        <v>2007</v>
      </c>
      <c r="S3" s="2">
        <f>'Avoirs-exterieurs-nets'!T3</f>
        <v>2008</v>
      </c>
      <c r="T3" s="2">
        <f>'Avoirs-exterieurs-nets'!U3</f>
        <v>2009</v>
      </c>
      <c r="U3" s="2">
        <f>'Avoirs-exterieurs-nets'!V3</f>
        <v>2010</v>
      </c>
      <c r="V3" s="2">
        <f>'Avoirs-exterieurs-nets'!W3</f>
        <v>2011</v>
      </c>
      <c r="W3" s="2">
        <f>'Avoirs-exterieurs-nets'!X3</f>
        <v>2012</v>
      </c>
      <c r="X3" s="2">
        <f>'Avoirs-exterieurs-nets'!Y3</f>
        <v>2013</v>
      </c>
      <c r="Y3" s="2">
        <f>'Avoirs-exterieurs-nets'!Z3</f>
        <v>2014</v>
      </c>
      <c r="Z3" s="2">
        <f>'Avoirs-exterieurs-nets'!AA3</f>
        <v>2015</v>
      </c>
      <c r="AA3" s="2">
        <f>'Avoirs-exterieurs-nets'!AB3</f>
        <v>2016</v>
      </c>
      <c r="AB3" s="2">
        <f>'Avoirs-exterieurs-nets'!AC3</f>
        <v>2017</v>
      </c>
      <c r="AC3" s="2">
        <f>'Avoirs-exterieurs-nets'!AD3</f>
        <v>2018</v>
      </c>
      <c r="AD3" s="2">
        <f>'Avoirs-exterieurs-nets'!AE3</f>
        <v>2019</v>
      </c>
      <c r="AE3" s="3">
        <v>2020</v>
      </c>
      <c r="AF3" s="3">
        <v>2021</v>
      </c>
      <c r="AG3" s="3">
        <v>2022</v>
      </c>
    </row>
    <row r="4" spans="1:33" s="7" customFormat="1" x14ac:dyDescent="0.2">
      <c r="A4" s="14" t="s">
        <v>18</v>
      </c>
      <c r="B4" s="17">
        <f>IF("n.d."='Avoirs-exterieurs-nets'!C4,"na",'Avoirs-exterieurs-nets'!C4)</f>
        <v>-139.19999999999999</v>
      </c>
      <c r="C4" s="17">
        <f>IF("n.d."='Avoirs-exterieurs-nets'!D4,"na",'Avoirs-exterieurs-nets'!D4)</f>
        <v>-143.6</v>
      </c>
      <c r="D4" s="17">
        <f>IF("n.d."='Avoirs-exterieurs-nets'!E4,"na",'Avoirs-exterieurs-nets'!E4)</f>
        <v>-134.19999999999999</v>
      </c>
      <c r="E4" s="17">
        <f>IF("n.d."='Avoirs-exterieurs-nets'!F4,"na",'Avoirs-exterieurs-nets'!F4)</f>
        <v>371.7</v>
      </c>
      <c r="F4" s="17">
        <f>IF("n.d."='Avoirs-exterieurs-nets'!G4,"na",'Avoirs-exterieurs-nets'!G4)</f>
        <v>608.70000000000005</v>
      </c>
      <c r="G4" s="17">
        <f>IF("n.d."='Avoirs-exterieurs-nets'!H4,"na",'Avoirs-exterieurs-nets'!H4)</f>
        <v>755.2</v>
      </c>
      <c r="H4" s="17">
        <f>IF("n.d."='Avoirs-exterieurs-nets'!I4,"na",'Avoirs-exterieurs-nets'!I4)</f>
        <v>961.8</v>
      </c>
      <c r="I4" s="17">
        <f>IF("n.d."='Avoirs-exterieurs-nets'!J4,"na",'Avoirs-exterieurs-nets'!J4)</f>
        <v>900.9</v>
      </c>
      <c r="J4" s="17">
        <f>IF("n.d."='Avoirs-exterieurs-nets'!K4,"na",'Avoirs-exterieurs-nets'!K4)</f>
        <v>1043.0999999999999</v>
      </c>
      <c r="K4" s="17">
        <f>IF("n.d."='Avoirs-exterieurs-nets'!L4,"na",'Avoirs-exterieurs-nets'!L4)</f>
        <v>1348.1</v>
      </c>
      <c r="L4" s="17">
        <f>IF("n.d."='Avoirs-exterieurs-nets'!M4,"na",'Avoirs-exterieurs-nets'!M4)</f>
        <v>2000.7</v>
      </c>
      <c r="M4" s="17">
        <f>IF("n.d."='Avoirs-exterieurs-nets'!N4,"na",'Avoirs-exterieurs-nets'!N4)</f>
        <v>2594.8000000000002</v>
      </c>
      <c r="N4" s="17">
        <f>IF("n.d."='Avoirs-exterieurs-nets'!O4,"na",'Avoirs-exterieurs-nets'!O4)</f>
        <v>2894.3</v>
      </c>
      <c r="O4" s="17">
        <f>IF("n.d."='Avoirs-exterieurs-nets'!P4,"na",'Avoirs-exterieurs-nets'!P4)</f>
        <v>3029.8</v>
      </c>
      <c r="P4" s="17">
        <f>IF("n.d."='Avoirs-exterieurs-nets'!Q4,"na",'Avoirs-exterieurs-nets'!Q4)</f>
        <v>3166.5</v>
      </c>
      <c r="Q4" s="17">
        <f>IF("n.d."='Avoirs-exterieurs-nets'!R4,"na",'Avoirs-exterieurs-nets'!R4)</f>
        <v>3725.6</v>
      </c>
      <c r="R4" s="17">
        <f>IF("n.d."='Avoirs-exterieurs-nets'!S4,"na",'Avoirs-exterieurs-nets'!S4)</f>
        <v>4492.5</v>
      </c>
      <c r="S4" s="17">
        <f>IF("n.d."='Avoirs-exterieurs-nets'!T4,"na",'Avoirs-exterieurs-nets'!T4)</f>
        <v>4670.8999999999996</v>
      </c>
      <c r="T4" s="17">
        <f>IF("n.d."='Avoirs-exterieurs-nets'!U4,"na",'Avoirs-exterieurs-nets'!U4)</f>
        <v>5171.8</v>
      </c>
      <c r="U4" s="17">
        <f>IF("n.d."='Avoirs-exterieurs-nets'!V4,"na",'Avoirs-exterieurs-nets'!V4)</f>
        <v>5554.6</v>
      </c>
      <c r="V4" s="17">
        <f>IF("n.d."='Avoirs-exterieurs-nets'!W4,"na",'Avoirs-exterieurs-nets'!W4)</f>
        <v>5903.9</v>
      </c>
      <c r="W4" s="17">
        <f>IF("n.d."='Avoirs-exterieurs-nets'!X4,"na",'Avoirs-exterieurs-nets'!X4)</f>
        <v>5527.6</v>
      </c>
      <c r="X4" s="17">
        <f>IF("n.d."='Avoirs-exterieurs-nets'!Y4,"na",'Avoirs-exterieurs-nets'!Y4)</f>
        <v>4994.3999999999996</v>
      </c>
      <c r="Y4" s="17">
        <f>IF("n.d."='Avoirs-exterieurs-nets'!Z4,"na",'Avoirs-exterieurs-nets'!Z4)</f>
        <v>5235.6000000000004</v>
      </c>
      <c r="Z4" s="17">
        <f>IF("n.d."='Avoirs-exterieurs-nets'!AA4,"na",'Avoirs-exterieurs-nets'!AA4)</f>
        <v>5479.8</v>
      </c>
      <c r="AA4" s="17">
        <f>IF("n.d."='Avoirs-exterieurs-nets'!AB4,"na",'Avoirs-exterieurs-nets'!AB4)</f>
        <v>4565.3227521530007</v>
      </c>
      <c r="AB4" s="17">
        <f>IF("n.d."='Avoirs-exterieurs-nets'!AC4,"na",'Avoirs-exterieurs-nets'!AC4)</f>
        <v>5036.0584501465255</v>
      </c>
      <c r="AC4" s="17">
        <f>IF("n.d."='Avoirs-exterieurs-nets'!AD4,"na",'Avoirs-exterieurs-nets'!AD4)</f>
        <v>6341.930545059</v>
      </c>
      <c r="AD4" s="17">
        <f>IF("n.d."='Avoirs-exterieurs-nets'!AE4,"na",'Avoirs-exterieurs-nets'!AE4)</f>
        <v>7920.8792746399995</v>
      </c>
      <c r="AE4" s="17">
        <f>IF("n.d."='Avoirs-exterieurs-nets'!AF4,"na",'Avoirs-exterieurs-nets'!AF4)</f>
        <v>8071.688536316</v>
      </c>
      <c r="AF4" s="17">
        <f>IF("n.d."='Avoirs-exterieurs-nets'!AG4,"na",'Avoirs-exterieurs-nets'!AG4)</f>
        <v>8878.3637870719995</v>
      </c>
      <c r="AG4" s="17">
        <f>IF("n.d."='Avoirs-exterieurs-nets'!AH4,"na",'Avoirs-exterieurs-nets'!AH4)</f>
        <v>5814.2684561189999</v>
      </c>
    </row>
    <row r="5" spans="1:33" s="7" customFormat="1" x14ac:dyDescent="0.2">
      <c r="A5" s="14" t="s">
        <v>10</v>
      </c>
      <c r="B5" s="17">
        <f>IF("n.d."='Avoirs-exterieurs-nets'!C5,"na",'Avoirs-exterieurs-nets'!C5)</f>
        <v>37.700000000000003</v>
      </c>
      <c r="C5" s="17">
        <f>IF("n.d."='Avoirs-exterieurs-nets'!D5,"na",'Avoirs-exterieurs-nets'!D5)</f>
        <v>56.3</v>
      </c>
      <c r="D5" s="17">
        <f>IF("n.d."='Avoirs-exterieurs-nets'!E5,"na",'Avoirs-exterieurs-nets'!E5)</f>
        <v>52.4</v>
      </c>
      <c r="E5" s="17">
        <f>IF("n.d."='Avoirs-exterieurs-nets'!F5,"na",'Avoirs-exterieurs-nets'!F5)</f>
        <v>86.7</v>
      </c>
      <c r="F5" s="17">
        <f>IF("n.d."='Avoirs-exterieurs-nets'!G5,"na",'Avoirs-exterieurs-nets'!G5)</f>
        <v>43.1</v>
      </c>
      <c r="G5" s="17">
        <f>IF("n.d."='Avoirs-exterieurs-nets'!H5,"na",'Avoirs-exterieurs-nets'!H5)</f>
        <v>72.8</v>
      </c>
      <c r="H5" s="17">
        <f>IF("n.d."='Avoirs-exterieurs-nets'!I5,"na",'Avoirs-exterieurs-nets'!I5)</f>
        <v>79.900000000000006</v>
      </c>
      <c r="I5" s="17">
        <f>IF("n.d."='Avoirs-exterieurs-nets'!J5,"na",'Avoirs-exterieurs-nets'!J5)</f>
        <v>84.4</v>
      </c>
      <c r="J5" s="17">
        <f>IF("n.d."='Avoirs-exterieurs-nets'!K5,"na",'Avoirs-exterieurs-nets'!K5)</f>
        <v>195.6</v>
      </c>
      <c r="K5" s="17">
        <f>IF("n.d."='Avoirs-exterieurs-nets'!L5,"na",'Avoirs-exterieurs-nets'!L5)</f>
        <v>252.6</v>
      </c>
      <c r="L5" s="17">
        <f>IF("n.d."='Avoirs-exterieurs-nets'!M5,"na",'Avoirs-exterieurs-nets'!M5)</f>
        <v>362.4</v>
      </c>
      <c r="M5" s="17">
        <f>IF("n.d."='Avoirs-exterieurs-nets'!N5,"na",'Avoirs-exterieurs-nets'!N5)</f>
        <v>309.3</v>
      </c>
      <c r="N5" s="17">
        <f>IF("n.d."='Avoirs-exterieurs-nets'!O5,"na",'Avoirs-exterieurs-nets'!O5)</f>
        <v>321.3</v>
      </c>
      <c r="O5" s="17">
        <f>IF("n.d."='Avoirs-exterieurs-nets'!P5,"na",'Avoirs-exterieurs-nets'!P5)</f>
        <v>252</v>
      </c>
      <c r="P5" s="17">
        <f>IF("n.d."='Avoirs-exterieurs-nets'!Q5,"na",'Avoirs-exterieurs-nets'!Q5)</f>
        <v>320.5</v>
      </c>
      <c r="Q5" s="17">
        <f>IF("n.d."='Avoirs-exterieurs-nets'!R5,"na",'Avoirs-exterieurs-nets'!R5)</f>
        <v>436.7</v>
      </c>
      <c r="R5" s="17">
        <f>IF("n.d."='Avoirs-exterieurs-nets'!S5,"na",'Avoirs-exterieurs-nets'!S5)</f>
        <v>521.29999999999995</v>
      </c>
      <c r="S5" s="17">
        <f>IF("n.d."='Avoirs-exterieurs-nets'!T5,"na",'Avoirs-exterieurs-nets'!T5)</f>
        <v>570.79999999999995</v>
      </c>
      <c r="T5" s="17">
        <f>IF("n.d."='Avoirs-exterieurs-nets'!U5,"na",'Avoirs-exterieurs-nets'!U5)</f>
        <v>484.1</v>
      </c>
      <c r="U5" s="17">
        <f>IF("n.d."='Avoirs-exterieurs-nets'!V5,"na",'Avoirs-exterieurs-nets'!V5)</f>
        <v>506.3</v>
      </c>
      <c r="V5" s="17">
        <f>IF("n.d."='Avoirs-exterieurs-nets'!W5,"na",'Avoirs-exterieurs-nets'!W5)</f>
        <v>352.6</v>
      </c>
      <c r="W5" s="17">
        <f>IF("n.d."='Avoirs-exterieurs-nets'!X5,"na",'Avoirs-exterieurs-nets'!X5)</f>
        <v>245.4</v>
      </c>
      <c r="X5" s="17">
        <f>IF("n.d."='Avoirs-exterieurs-nets'!Y5,"na",'Avoirs-exterieurs-nets'!Y5)</f>
        <v>213.1</v>
      </c>
      <c r="Y5" s="17">
        <f>IF("n.d."='Avoirs-exterieurs-nets'!Z5,"na",'Avoirs-exterieurs-nets'!Z5)</f>
        <v>258.8</v>
      </c>
      <c r="Z5" s="17">
        <f>IF("n.d."='Avoirs-exterieurs-nets'!AA5,"na",'Avoirs-exterieurs-nets'!AA5)</f>
        <v>303.3</v>
      </c>
      <c r="AA5" s="17">
        <f>IF("n.d."='Avoirs-exterieurs-nets'!AB5,"na",'Avoirs-exterieurs-nets'!AB5)</f>
        <v>40.115888310999992</v>
      </c>
      <c r="AB5" s="17">
        <f>IF("n.d."='Avoirs-exterieurs-nets'!AC5,"na",'Avoirs-exterieurs-nets'!AC5)</f>
        <v>203.55177729664001</v>
      </c>
      <c r="AC5" s="17">
        <f>IF("n.d."='Avoirs-exterieurs-nets'!AD5,"na",'Avoirs-exterieurs-nets'!AD5)</f>
        <v>425.95147758899998</v>
      </c>
      <c r="AD5" s="17">
        <f>IF("n.d."='Avoirs-exterieurs-nets'!AE5,"na",'Avoirs-exterieurs-nets'!AE5)</f>
        <v>314.14696217648418</v>
      </c>
      <c r="AE5" s="17">
        <f>IF("n.d."='Avoirs-exterieurs-nets'!AF5,"na",'Avoirs-exterieurs-nets'!AF5)</f>
        <v>260.29555586003153</v>
      </c>
      <c r="AF5" s="17">
        <f>IF("n.d."='Avoirs-exterieurs-nets'!AG5,"na",'Avoirs-exterieurs-nets'!AG5)</f>
        <v>144.12881039800016</v>
      </c>
      <c r="AG5" s="17">
        <f>IF("n.d."='Avoirs-exterieurs-nets'!AH5,"na",'Avoirs-exterieurs-nets'!AH5)</f>
        <v>-171.6</v>
      </c>
    </row>
    <row r="6" spans="1:33" s="7" customFormat="1" x14ac:dyDescent="0.2">
      <c r="A6" s="14" t="s">
        <v>2</v>
      </c>
      <c r="B6" s="17">
        <f>IF("n.d."='Avoirs-exterieurs-nets'!C6,"na",'Avoirs-exterieurs-nets'!C6)</f>
        <v>72.8</v>
      </c>
      <c r="C6" s="17">
        <f>IF("n.d."='Avoirs-exterieurs-nets'!D6,"na",'Avoirs-exterieurs-nets'!D6)</f>
        <v>78.8</v>
      </c>
      <c r="D6" s="17">
        <f>IF("n.d."='Avoirs-exterieurs-nets'!E6,"na",'Avoirs-exterieurs-nets'!E6)</f>
        <v>94.1</v>
      </c>
      <c r="E6" s="17">
        <f>IF("n.d."='Avoirs-exterieurs-nets'!F6,"na",'Avoirs-exterieurs-nets'!F6)</f>
        <v>83.5</v>
      </c>
      <c r="F6" s="17">
        <f>IF("n.d."='Avoirs-exterieurs-nets'!G6,"na",'Avoirs-exterieurs-nets'!G6)</f>
        <v>122.1</v>
      </c>
      <c r="G6" s="17">
        <f>IF("n.d."='Avoirs-exterieurs-nets'!H6,"na",'Avoirs-exterieurs-nets'!H6)</f>
        <v>124.5</v>
      </c>
      <c r="H6" s="17">
        <f>IF("n.d."='Avoirs-exterieurs-nets'!I6,"na",'Avoirs-exterieurs-nets'!I6)</f>
        <v>125.8</v>
      </c>
      <c r="I6" s="17">
        <f>IF("n.d."='Avoirs-exterieurs-nets'!J6,"na",'Avoirs-exterieurs-nets'!J6)</f>
        <v>113.1</v>
      </c>
      <c r="J6" s="17">
        <f>IF("n.d."='Avoirs-exterieurs-nets'!K6,"na",'Avoirs-exterieurs-nets'!K6)</f>
        <v>91.7</v>
      </c>
      <c r="K6" s="17">
        <f>IF("n.d."='Avoirs-exterieurs-nets'!L6,"na",'Avoirs-exterieurs-nets'!L6)</f>
        <v>54</v>
      </c>
      <c r="L6" s="17">
        <f>IF("n.d."='Avoirs-exterieurs-nets'!M6,"na",'Avoirs-exterieurs-nets'!M6)</f>
        <v>76.599999999999994</v>
      </c>
      <c r="M6" s="17">
        <f>IF("n.d."='Avoirs-exterieurs-nets'!N6,"na",'Avoirs-exterieurs-nets'!N6)</f>
        <v>81</v>
      </c>
      <c r="N6" s="17">
        <f>IF("n.d."='Avoirs-exterieurs-nets'!O6,"na",'Avoirs-exterieurs-nets'!O6)</f>
        <v>293</v>
      </c>
      <c r="O6" s="17">
        <f>IF("n.d."='Avoirs-exterieurs-nets'!P6,"na",'Avoirs-exterieurs-nets'!P6)</f>
        <v>231.9</v>
      </c>
      <c r="P6" s="17">
        <f>IF("n.d."='Avoirs-exterieurs-nets'!Q6,"na",'Avoirs-exterieurs-nets'!Q6)</f>
        <v>164.4</v>
      </c>
      <c r="Q6" s="17">
        <f>IF("n.d."='Avoirs-exterieurs-nets'!R6,"na",'Avoirs-exterieurs-nets'!R6)</f>
        <v>202.9</v>
      </c>
      <c r="R6" s="17">
        <f>IF("n.d."='Avoirs-exterieurs-nets'!S6,"na",'Avoirs-exterieurs-nets'!S6)</f>
        <v>355</v>
      </c>
      <c r="S6" s="17">
        <f>IF("n.d."='Avoirs-exterieurs-nets'!T6,"na",'Avoirs-exterieurs-nets'!T6)</f>
        <v>315.60000000000002</v>
      </c>
      <c r="T6" s="17">
        <f>IF("n.d."='Avoirs-exterieurs-nets'!U6,"na",'Avoirs-exterieurs-nets'!U6)</f>
        <v>385.8</v>
      </c>
      <c r="U6" s="17">
        <f>IF("n.d."='Avoirs-exterieurs-nets'!V6,"na",'Avoirs-exterieurs-nets'!V6)</f>
        <v>300.8</v>
      </c>
      <c r="V6" s="17">
        <f>IF("n.d."='Avoirs-exterieurs-nets'!W6,"na",'Avoirs-exterieurs-nets'!W6)</f>
        <v>275.3</v>
      </c>
      <c r="W6" s="17">
        <f>IF("n.d."='Avoirs-exterieurs-nets'!X6,"na",'Avoirs-exterieurs-nets'!X6)</f>
        <v>233.9</v>
      </c>
      <c r="X6" s="17">
        <f>IF("n.d."='Avoirs-exterieurs-nets'!Y6,"na",'Avoirs-exterieurs-nets'!Y6)</f>
        <v>39.1</v>
      </c>
      <c r="Y6" s="17">
        <f>IF("n.d."='Avoirs-exterieurs-nets'!Z6,"na",'Avoirs-exterieurs-nets'!Z6)</f>
        <v>-425.5</v>
      </c>
      <c r="Z6" s="17">
        <f>IF("n.d."='Avoirs-exterieurs-nets'!AA6,"na",'Avoirs-exterieurs-nets'!AA6)</f>
        <v>-653.4</v>
      </c>
      <c r="AA6" s="17">
        <f>IF("n.d."='Avoirs-exterieurs-nets'!AB6,"na",'Avoirs-exterieurs-nets'!AB6)</f>
        <v>-136.60231978799993</v>
      </c>
      <c r="AB6" s="17">
        <f>IF("n.d."='Avoirs-exterieurs-nets'!AC6,"na",'Avoirs-exterieurs-nets'!AC6)</f>
        <v>-0.97584279913587579</v>
      </c>
      <c r="AC6" s="17">
        <f>IF("n.d."='Avoirs-exterieurs-nets'!AD6,"na",'Avoirs-exterieurs-nets'!AD6)</f>
        <v>310.50211011199997</v>
      </c>
      <c r="AD6" s="17">
        <f>IF("n.d."='Avoirs-exterieurs-nets'!AE6,"na",'Avoirs-exterieurs-nets'!AE6)</f>
        <v>76.720027871543039</v>
      </c>
      <c r="AE6" s="17">
        <f>IF("n.d."='Avoirs-exterieurs-nets'!AF6,"na",'Avoirs-exterieurs-nets'!AF6)</f>
        <v>205.46217638648807</v>
      </c>
      <c r="AF6" s="17">
        <f>IF("n.d."='Avoirs-exterieurs-nets'!AG6,"na",'Avoirs-exterieurs-nets'!AG6)</f>
        <v>467.4164641230002</v>
      </c>
      <c r="AG6" s="17">
        <f>IF("n.d."='Avoirs-exterieurs-nets'!AH6,"na",'Avoirs-exterieurs-nets'!AH6)</f>
        <v>-624.09032409300016</v>
      </c>
    </row>
    <row r="7" spans="1:33" s="7" customFormat="1" x14ac:dyDescent="0.2">
      <c r="A7" s="14" t="s">
        <v>8</v>
      </c>
      <c r="B7" s="17">
        <f>IF("n.d."='Avoirs-exterieurs-nets'!C7,"na",'Avoirs-exterieurs-nets'!C7)</f>
        <v>-454.2</v>
      </c>
      <c r="C7" s="17">
        <f>IF("n.d."='Avoirs-exterieurs-nets'!D7,"na",'Avoirs-exterieurs-nets'!D7)</f>
        <v>-504.5</v>
      </c>
      <c r="D7" s="17">
        <f>IF("n.d."='Avoirs-exterieurs-nets'!E7,"na",'Avoirs-exterieurs-nets'!E7)</f>
        <v>-481.5</v>
      </c>
      <c r="E7" s="17">
        <f>IF("n.d."='Avoirs-exterieurs-nets'!F7,"na",'Avoirs-exterieurs-nets'!F7)</f>
        <v>-107.2</v>
      </c>
      <c r="F7" s="17">
        <f>IF("n.d."='Avoirs-exterieurs-nets'!G7,"na",'Avoirs-exterieurs-nets'!G7)</f>
        <v>3.2</v>
      </c>
      <c r="G7" s="17">
        <f>IF("n.d."='Avoirs-exterieurs-nets'!H7,"na",'Avoirs-exterieurs-nets'!H7)</f>
        <v>23</v>
      </c>
      <c r="H7" s="17">
        <f>IF("n.d."='Avoirs-exterieurs-nets'!I7,"na",'Avoirs-exterieurs-nets'!I7)</f>
        <v>71</v>
      </c>
      <c r="I7" s="17">
        <f>IF("n.d."='Avoirs-exterieurs-nets'!J7,"na",'Avoirs-exterieurs-nets'!J7)</f>
        <v>68.900000000000006</v>
      </c>
      <c r="J7" s="17">
        <f>IF("n.d."='Avoirs-exterieurs-nets'!K7,"na",'Avoirs-exterieurs-nets'!K7)</f>
        <v>-3.2</v>
      </c>
      <c r="K7" s="17">
        <f>IF("n.d."='Avoirs-exterieurs-nets'!L7,"na",'Avoirs-exterieurs-nets'!L7)</f>
        <v>32.700000000000003</v>
      </c>
      <c r="L7" s="17">
        <f>IF("n.d."='Avoirs-exterieurs-nets'!M7,"na",'Avoirs-exterieurs-nets'!M7)</f>
        <v>371.6</v>
      </c>
      <c r="M7" s="17">
        <f>IF("n.d."='Avoirs-exterieurs-nets'!N7,"na",'Avoirs-exterieurs-nets'!N7)</f>
        <v>778.1</v>
      </c>
      <c r="N7" s="17">
        <f>IF("n.d."='Avoirs-exterieurs-nets'!O7,"na",'Avoirs-exterieurs-nets'!O7)</f>
        <v>408.7</v>
      </c>
      <c r="O7" s="17">
        <f>IF("n.d."='Avoirs-exterieurs-nets'!P7,"na",'Avoirs-exterieurs-nets'!P7)</f>
        <v>617.79999999999995</v>
      </c>
      <c r="P7" s="17">
        <f>IF("n.d."='Avoirs-exterieurs-nets'!Q7,"na",'Avoirs-exterieurs-nets'!Q7)</f>
        <v>617.79999999999995</v>
      </c>
      <c r="Q7" s="17">
        <f>IF("n.d."='Avoirs-exterieurs-nets'!R7,"na",'Avoirs-exterieurs-nets'!R7)</f>
        <v>776</v>
      </c>
      <c r="R7" s="17">
        <f>IF("n.d."='Avoirs-exterieurs-nets'!S7,"na",'Avoirs-exterieurs-nets'!S7)</f>
        <v>994.2</v>
      </c>
      <c r="S7" s="17">
        <f>IF("n.d."='Avoirs-exterieurs-nets'!T7,"na",'Avoirs-exterieurs-nets'!T7)</f>
        <v>950.3</v>
      </c>
      <c r="T7" s="17">
        <f>IF("n.d."='Avoirs-exterieurs-nets'!U7,"na",'Avoirs-exterieurs-nets'!U7)</f>
        <v>1082.5</v>
      </c>
      <c r="U7" s="17">
        <f>IF("n.d."='Avoirs-exterieurs-nets'!V7,"na",'Avoirs-exterieurs-nets'!V7)</f>
        <v>1351.9</v>
      </c>
      <c r="V7" s="17">
        <f>IF("n.d."='Avoirs-exterieurs-nets'!W7,"na",'Avoirs-exterieurs-nets'!W7)</f>
        <v>1644.1</v>
      </c>
      <c r="W7" s="17">
        <f>IF("n.d."='Avoirs-exterieurs-nets'!X7,"na",'Avoirs-exterieurs-nets'!X7)</f>
        <v>1296.5999999999999</v>
      </c>
      <c r="X7" s="17">
        <f>IF("n.d."='Avoirs-exterieurs-nets'!Y7,"na",'Avoirs-exterieurs-nets'!Y7)</f>
        <v>1231.5999999999999</v>
      </c>
      <c r="Y7" s="17">
        <f>IF("n.d."='Avoirs-exterieurs-nets'!Z7,"na",'Avoirs-exterieurs-nets'!Z7)</f>
        <v>1477.7</v>
      </c>
      <c r="Z7" s="17">
        <f>IF("n.d."='Avoirs-exterieurs-nets'!AA7,"na",'Avoirs-exterieurs-nets'!AA7)</f>
        <v>1568.1</v>
      </c>
      <c r="AA7" s="17">
        <f>IF("n.d."='Avoirs-exterieurs-nets'!AB7,"na",'Avoirs-exterieurs-nets'!AB7)</f>
        <v>1360.1640870299998</v>
      </c>
      <c r="AB7" s="17">
        <f>IF("n.d."='Avoirs-exterieurs-nets'!AC7,"na",'Avoirs-exterieurs-nets'!AC7)</f>
        <v>1550.6686840234499</v>
      </c>
      <c r="AC7" s="17">
        <f>IF("n.d."='Avoirs-exterieurs-nets'!AD7,"na",'Avoirs-exterieurs-nets'!AD7)</f>
        <v>1702.2515907960001</v>
      </c>
      <c r="AD7" s="17">
        <f>IF("n.d."='Avoirs-exterieurs-nets'!AE7,"na",'Avoirs-exterieurs-nets'!AE7)</f>
        <v>2104.5494762804283</v>
      </c>
      <c r="AE7" s="17">
        <f>IF("n.d."='Avoirs-exterieurs-nets'!AF7,"na",'Avoirs-exterieurs-nets'!AF7)</f>
        <v>2389.0667665066658</v>
      </c>
      <c r="AF7" s="17">
        <f>IF("n.d."='Avoirs-exterieurs-nets'!AG7,"na",'Avoirs-exterieurs-nets'!AG7)</f>
        <v>2944.1708415459998</v>
      </c>
      <c r="AG7" s="17">
        <f>IF("n.d."='Avoirs-exterieurs-nets'!AH7,"na",'Avoirs-exterieurs-nets'!AH7)</f>
        <v>2303.5731944530003</v>
      </c>
    </row>
    <row r="8" spans="1:33" s="7" customFormat="1" x14ac:dyDescent="0.2">
      <c r="A8" s="14" t="s">
        <v>11</v>
      </c>
      <c r="B8" s="17" t="str">
        <f>IF("n.d."='Avoirs-exterieurs-nets'!C8,"na",'Avoirs-exterieurs-nets'!C8)</f>
        <v>na</v>
      </c>
      <c r="C8" s="17" t="str">
        <f>IF("n.d."='Avoirs-exterieurs-nets'!D8,"na",'Avoirs-exterieurs-nets'!D8)</f>
        <v>na</v>
      </c>
      <c r="D8" s="17" t="str">
        <f>IF("n.d."='Avoirs-exterieurs-nets'!E8,"na",'Avoirs-exterieurs-nets'!E8)</f>
        <v>na</v>
      </c>
      <c r="E8" s="17" t="str">
        <f>IF("n.d."='Avoirs-exterieurs-nets'!F8,"na",'Avoirs-exterieurs-nets'!F8)</f>
        <v>na</v>
      </c>
      <c r="F8" s="17" t="str">
        <f>IF("n.d."='Avoirs-exterieurs-nets'!G8,"na",'Avoirs-exterieurs-nets'!G8)</f>
        <v>na</v>
      </c>
      <c r="G8" s="17" t="str">
        <f>IF("n.d."='Avoirs-exterieurs-nets'!H8,"na",'Avoirs-exterieurs-nets'!H8)</f>
        <v>na</v>
      </c>
      <c r="H8" s="17">
        <f>IF("n.d."='Avoirs-exterieurs-nets'!I8,"na",'Avoirs-exterieurs-nets'!I8)</f>
        <v>16.3</v>
      </c>
      <c r="I8" s="17">
        <f>IF("n.d."='Avoirs-exterieurs-nets'!J8,"na",'Avoirs-exterieurs-nets'!J8)</f>
        <v>16.8</v>
      </c>
      <c r="J8" s="17">
        <f>IF("n.d."='Avoirs-exterieurs-nets'!K8,"na",'Avoirs-exterieurs-nets'!K8)</f>
        <v>15.4</v>
      </c>
      <c r="K8" s="17">
        <f>IF("n.d."='Avoirs-exterieurs-nets'!L8,"na",'Avoirs-exterieurs-nets'!L8)</f>
        <v>33.5</v>
      </c>
      <c r="L8" s="17">
        <f>IF("n.d."='Avoirs-exterieurs-nets'!M8,"na",'Avoirs-exterieurs-nets'!M8)</f>
        <v>37.200000000000003</v>
      </c>
      <c r="M8" s="17">
        <f>IF("n.d."='Avoirs-exterieurs-nets'!N8,"na",'Avoirs-exterieurs-nets'!N8)</f>
        <v>51.3</v>
      </c>
      <c r="N8" s="17">
        <f>IF("n.d."='Avoirs-exterieurs-nets'!O8,"na",'Avoirs-exterieurs-nets'!O8)</f>
        <v>7.8</v>
      </c>
      <c r="O8" s="17">
        <f>IF("n.d."='Avoirs-exterieurs-nets'!P8,"na",'Avoirs-exterieurs-nets'!P8)</f>
        <v>26.6</v>
      </c>
      <c r="P8" s="17">
        <f>IF("n.d."='Avoirs-exterieurs-nets'!Q8,"na",'Avoirs-exterieurs-nets'!Q8)</f>
        <v>36.9</v>
      </c>
      <c r="Q8" s="17">
        <f>IF("n.d."='Avoirs-exterieurs-nets'!R8,"na",'Avoirs-exterieurs-nets'!R8)</f>
        <v>33.9</v>
      </c>
      <c r="R8" s="17">
        <f>IF("n.d."='Avoirs-exterieurs-nets'!S8,"na",'Avoirs-exterieurs-nets'!S8)</f>
        <v>44.4</v>
      </c>
      <c r="S8" s="17">
        <f>IF("n.d."='Avoirs-exterieurs-nets'!T8,"na",'Avoirs-exterieurs-nets'!T8)</f>
        <v>53</v>
      </c>
      <c r="T8" s="17">
        <f>IF("n.d."='Avoirs-exterieurs-nets'!U8,"na",'Avoirs-exterieurs-nets'!U8)</f>
        <v>61.4</v>
      </c>
      <c r="U8" s="17">
        <f>IF("n.d."='Avoirs-exterieurs-nets'!V8,"na",'Avoirs-exterieurs-nets'!V8)</f>
        <v>64.400000000000006</v>
      </c>
      <c r="V8" s="17">
        <f>IF("n.d."='Avoirs-exterieurs-nets'!W8,"na",'Avoirs-exterieurs-nets'!W8)</f>
        <v>95.4</v>
      </c>
      <c r="W8" s="17">
        <f>IF("n.d."='Avoirs-exterieurs-nets'!X8,"na",'Avoirs-exterieurs-nets'!X8)</f>
        <v>65</v>
      </c>
      <c r="X8" s="17">
        <f>IF("n.d."='Avoirs-exterieurs-nets'!Y8,"na",'Avoirs-exterieurs-nets'!Y8)</f>
        <v>56.4</v>
      </c>
      <c r="Y8" s="17">
        <f>IF("n.d."='Avoirs-exterieurs-nets'!Z8,"na",'Avoirs-exterieurs-nets'!Z8)</f>
        <v>120.3</v>
      </c>
      <c r="Z8" s="17">
        <f>IF("n.d."='Avoirs-exterieurs-nets'!AA8,"na",'Avoirs-exterieurs-nets'!AA8)</f>
        <v>159.5</v>
      </c>
      <c r="AA8" s="17">
        <f>IF("n.d."='Avoirs-exterieurs-nets'!AB8,"na",'Avoirs-exterieurs-nets'!AB8)</f>
        <v>153.12245553399998</v>
      </c>
      <c r="AB8" s="17">
        <f>IF("n.d."='Avoirs-exterieurs-nets'!AC8,"na",'Avoirs-exterieurs-nets'!AC8)</f>
        <v>176.22436571515399</v>
      </c>
      <c r="AC8" s="17">
        <f>IF("n.d."='Avoirs-exterieurs-nets'!AD8,"na",'Avoirs-exterieurs-nets'!AD8)</f>
        <v>169.75945102300003</v>
      </c>
      <c r="AD8" s="17">
        <f>IF("n.d."='Avoirs-exterieurs-nets'!AE8,"na",'Avoirs-exterieurs-nets'!AE8)</f>
        <v>182.53807381832766</v>
      </c>
      <c r="AE8" s="17">
        <f>IF("n.d."='Avoirs-exterieurs-nets'!AF8,"na",'Avoirs-exterieurs-nets'!AF8)</f>
        <v>162.95865949942313</v>
      </c>
      <c r="AF8" s="17">
        <f>IF("n.d."='Avoirs-exterieurs-nets'!AG8,"na",'Avoirs-exterieurs-nets'!AG8)</f>
        <v>217.51390548800003</v>
      </c>
      <c r="AG8" s="17">
        <f>IF("n.d."='Avoirs-exterieurs-nets'!AH8,"na",'Avoirs-exterieurs-nets'!AH8)</f>
        <v>165.90580788599999</v>
      </c>
    </row>
    <row r="9" spans="1:33" s="7" customFormat="1" x14ac:dyDescent="0.2">
      <c r="A9" s="14" t="s">
        <v>3</v>
      </c>
      <c r="B9" s="17">
        <f>IF("n.d."='Avoirs-exterieurs-nets'!C9,"na",'Avoirs-exterieurs-nets'!C9)</f>
        <v>55.2</v>
      </c>
      <c r="C9" s="17">
        <f>IF("n.d."='Avoirs-exterieurs-nets'!D9,"na",'Avoirs-exterieurs-nets'!D9)</f>
        <v>57.4</v>
      </c>
      <c r="D9" s="17">
        <f>IF("n.d."='Avoirs-exterieurs-nets'!E9,"na",'Avoirs-exterieurs-nets'!E9)</f>
        <v>69.7</v>
      </c>
      <c r="E9" s="17">
        <f>IF("n.d."='Avoirs-exterieurs-nets'!F9,"na",'Avoirs-exterieurs-nets'!F9)</f>
        <v>39.799999999999997</v>
      </c>
      <c r="F9" s="17">
        <f>IF("n.d."='Avoirs-exterieurs-nets'!G9,"na",'Avoirs-exterieurs-nets'!G9)</f>
        <v>68.7</v>
      </c>
      <c r="G9" s="17">
        <f>IF("n.d."='Avoirs-exterieurs-nets'!H9,"na",'Avoirs-exterieurs-nets'!H9)</f>
        <v>131.9</v>
      </c>
      <c r="H9" s="17">
        <f>IF("n.d."='Avoirs-exterieurs-nets'!I9,"na",'Avoirs-exterieurs-nets'!I9)</f>
        <v>129.80000000000001</v>
      </c>
      <c r="I9" s="17">
        <f>IF("n.d."='Avoirs-exterieurs-nets'!J9,"na",'Avoirs-exterieurs-nets'!J9)</f>
        <v>107.3</v>
      </c>
      <c r="J9" s="17">
        <f>IF("n.d."='Avoirs-exterieurs-nets'!K9,"na",'Avoirs-exterieurs-nets'!K9)</f>
        <v>94.5</v>
      </c>
      <c r="K9" s="17">
        <f>IF("n.d."='Avoirs-exterieurs-nets'!L9,"na",'Avoirs-exterieurs-nets'!L9)</f>
        <v>125</v>
      </c>
      <c r="L9" s="17">
        <f>IF("n.d."='Avoirs-exterieurs-nets'!M9,"na",'Avoirs-exterieurs-nets'!M9)</f>
        <v>115.5</v>
      </c>
      <c r="M9" s="17">
        <f>IF("n.d."='Avoirs-exterieurs-nets'!N9,"na",'Avoirs-exterieurs-nets'!N9)</f>
        <v>239.3</v>
      </c>
      <c r="N9" s="17">
        <f>IF("n.d."='Avoirs-exterieurs-nets'!O9,"na",'Avoirs-exterieurs-nets'!O9)</f>
        <v>384.6</v>
      </c>
      <c r="O9" s="17">
        <f>IF("n.d."='Avoirs-exterieurs-nets'!P9,"na",'Avoirs-exterieurs-nets'!P9)</f>
        <v>319.3</v>
      </c>
      <c r="P9" s="17">
        <f>IF("n.d."='Avoirs-exterieurs-nets'!Q9,"na",'Avoirs-exterieurs-nets'!Q9)</f>
        <v>399.8</v>
      </c>
      <c r="Q9" s="17">
        <f>IF("n.d."='Avoirs-exterieurs-nets'!R9,"na",'Avoirs-exterieurs-nets'!R9)</f>
        <v>460</v>
      </c>
      <c r="R9" s="17">
        <f>IF("n.d."='Avoirs-exterieurs-nets'!S9,"na",'Avoirs-exterieurs-nets'!S9)</f>
        <v>460.5</v>
      </c>
      <c r="S9" s="17">
        <f>IF("n.d."='Avoirs-exterieurs-nets'!T9,"na",'Avoirs-exterieurs-nets'!T9)</f>
        <v>467.1</v>
      </c>
      <c r="T9" s="17">
        <f>IF("n.d."='Avoirs-exterieurs-nets'!U9,"na",'Avoirs-exterieurs-nets'!U9)</f>
        <v>638.29999999999995</v>
      </c>
      <c r="U9" s="17">
        <f>IF("n.d."='Avoirs-exterieurs-nets'!V9,"na",'Avoirs-exterieurs-nets'!V9)</f>
        <v>552.20000000000005</v>
      </c>
      <c r="V9" s="17">
        <f>IF("n.d."='Avoirs-exterieurs-nets'!W9,"na",'Avoirs-exterieurs-nets'!W9)</f>
        <v>584.9</v>
      </c>
      <c r="W9" s="17">
        <f>IF("n.d."='Avoirs-exterieurs-nets'!X9,"na",'Avoirs-exterieurs-nets'!X9)</f>
        <v>542.1</v>
      </c>
      <c r="X9" s="17">
        <f>IF("n.d."='Avoirs-exterieurs-nets'!Y9,"na",'Avoirs-exterieurs-nets'!Y9)</f>
        <v>474.6</v>
      </c>
      <c r="Y9" s="17">
        <f>IF("n.d."='Avoirs-exterieurs-nets'!Z9,"na",'Avoirs-exterieurs-nets'!Z9)</f>
        <v>317.60000000000002</v>
      </c>
      <c r="Z9" s="17">
        <f>IF("n.d."='Avoirs-exterieurs-nets'!AA9,"na",'Avoirs-exterieurs-nets'!AA9)</f>
        <v>222</v>
      </c>
      <c r="AA9" s="17">
        <f>IF("n.d."='Avoirs-exterieurs-nets'!AB9,"na",'Avoirs-exterieurs-nets'!AB9)</f>
        <v>-82.013817985000003</v>
      </c>
      <c r="AB9" s="17">
        <f>IF("n.d."='Avoirs-exterieurs-nets'!AC9,"na",'Avoirs-exterieurs-nets'!AC9)</f>
        <v>-8.1380112845719736</v>
      </c>
      <c r="AC9" s="17">
        <f>IF("n.d."='Avoirs-exterieurs-nets'!AD9,"na",'Avoirs-exterieurs-nets'!AD9)</f>
        <v>106.87659662699991</v>
      </c>
      <c r="AD9" s="17">
        <f>IF("n.d."='Avoirs-exterieurs-nets'!AE9,"na",'Avoirs-exterieurs-nets'!AE9)</f>
        <v>-67.092199406999953</v>
      </c>
      <c r="AE9" s="17">
        <f>IF("n.d."='Avoirs-exterieurs-nets'!AF9,"na",'Avoirs-exterieurs-nets'!AF9)</f>
        <v>-294.91279672200017</v>
      </c>
      <c r="AF9" s="17">
        <f>IF("n.d."='Avoirs-exterieurs-nets'!AG9,"na",'Avoirs-exterieurs-nets'!AG9)</f>
        <v>525.16733404199999</v>
      </c>
      <c r="AG9" s="17">
        <f>IF("n.d."='Avoirs-exterieurs-nets'!AH9,"na",'Avoirs-exterieurs-nets'!AH9)</f>
        <v>8.4624257579999949</v>
      </c>
    </row>
    <row r="10" spans="1:33" s="7" customFormat="1" x14ac:dyDescent="0.2">
      <c r="A10" s="14" t="s">
        <v>4</v>
      </c>
      <c r="B10" s="17">
        <f>IF("n.d."='Avoirs-exterieurs-nets'!C10,"na",'Avoirs-exterieurs-nets'!C10)</f>
        <v>-3</v>
      </c>
      <c r="C10" s="17">
        <f>IF("n.d."='Avoirs-exterieurs-nets'!D10,"na",'Avoirs-exterieurs-nets'!D10)</f>
        <v>0.4</v>
      </c>
      <c r="D10" s="17">
        <f>IF("n.d."='Avoirs-exterieurs-nets'!E10,"na",'Avoirs-exterieurs-nets'!E10)</f>
        <v>14.4</v>
      </c>
      <c r="E10" s="17">
        <f>IF("n.d."='Avoirs-exterieurs-nets'!F10,"na",'Avoirs-exterieurs-nets'!F10)</f>
        <v>10.4</v>
      </c>
      <c r="F10" s="17">
        <f>IF("n.d."='Avoirs-exterieurs-nets'!G10,"na",'Avoirs-exterieurs-nets'!G10)</f>
        <v>9.6</v>
      </c>
      <c r="G10" s="17">
        <f>IF("n.d."='Avoirs-exterieurs-nets'!H10,"na",'Avoirs-exterieurs-nets'!H10)</f>
        <v>2.1</v>
      </c>
      <c r="H10" s="17">
        <f>IF("n.d."='Avoirs-exterieurs-nets'!I10,"na",'Avoirs-exterieurs-nets'!I10)</f>
        <v>-6.7</v>
      </c>
      <c r="I10" s="17">
        <f>IF("n.d."='Avoirs-exterieurs-nets'!J10,"na",'Avoirs-exterieurs-nets'!J10)</f>
        <v>-18.100000000000001</v>
      </c>
      <c r="J10" s="17">
        <f>IF("n.d."='Avoirs-exterieurs-nets'!K10,"na",'Avoirs-exterieurs-nets'!K10)</f>
        <v>-21.6</v>
      </c>
      <c r="K10" s="17">
        <f>IF("n.d."='Avoirs-exterieurs-nets'!L10,"na",'Avoirs-exterieurs-nets'!L10)</f>
        <v>-10.3</v>
      </c>
      <c r="L10" s="17">
        <f>IF("n.d."='Avoirs-exterieurs-nets'!M10,"na",'Avoirs-exterieurs-nets'!M10)</f>
        <v>24.1</v>
      </c>
      <c r="M10" s="17">
        <f>IF("n.d."='Avoirs-exterieurs-nets'!N10,"na",'Avoirs-exterieurs-nets'!N10)</f>
        <v>15.4</v>
      </c>
      <c r="N10" s="17">
        <f>IF("n.d."='Avoirs-exterieurs-nets'!O10,"na",'Avoirs-exterieurs-nets'!O10)</f>
        <v>61.4</v>
      </c>
      <c r="O10" s="17">
        <f>IF("n.d."='Avoirs-exterieurs-nets'!P10,"na",'Avoirs-exterieurs-nets'!P10)</f>
        <v>60.5</v>
      </c>
      <c r="P10" s="17">
        <f>IF("n.d."='Avoirs-exterieurs-nets'!Q10,"na",'Avoirs-exterieurs-nets'!Q10)</f>
        <v>71.599999999999994</v>
      </c>
      <c r="Q10" s="17">
        <f>IF("n.d."='Avoirs-exterieurs-nets'!R10,"na",'Avoirs-exterieurs-nets'!R10)</f>
        <v>155.5</v>
      </c>
      <c r="R10" s="17">
        <f>IF("n.d."='Avoirs-exterieurs-nets'!S10,"na",'Avoirs-exterieurs-nets'!S10)</f>
        <v>225.1</v>
      </c>
      <c r="S10" s="17">
        <f>IF("n.d."='Avoirs-exterieurs-nets'!T10,"na",'Avoirs-exterieurs-nets'!T10)</f>
        <v>285</v>
      </c>
      <c r="T10" s="17">
        <f>IF("n.d."='Avoirs-exterieurs-nets'!U10,"na",'Avoirs-exterieurs-nets'!U10)</f>
        <v>193.8</v>
      </c>
      <c r="U10" s="17">
        <f>IF("n.d."='Avoirs-exterieurs-nets'!V10,"na",'Avoirs-exterieurs-nets'!V10)</f>
        <v>292.89999999999998</v>
      </c>
      <c r="V10" s="17">
        <f>IF("n.d."='Avoirs-exterieurs-nets'!W10,"na",'Avoirs-exterieurs-nets'!W10)</f>
        <v>263.5</v>
      </c>
      <c r="W10" s="17">
        <f>IF("n.d."='Avoirs-exterieurs-nets'!X10,"na",'Avoirs-exterieurs-nets'!X10)</f>
        <v>431.4</v>
      </c>
      <c r="X10" s="17">
        <f>IF("n.d."='Avoirs-exterieurs-nets'!Y10,"na",'Avoirs-exterieurs-nets'!Y10)</f>
        <v>531.82285433199991</v>
      </c>
      <c r="Y10" s="17">
        <f>IF("n.d."='Avoirs-exterieurs-nets'!Z10,"na",'Avoirs-exterieurs-nets'!Z10)</f>
        <v>706.81769733699991</v>
      </c>
      <c r="Z10" s="17">
        <f>IF("n.d."='Avoirs-exterieurs-nets'!AA10,"na",'Avoirs-exterieurs-nets'!AA10)</f>
        <v>592.02056989799996</v>
      </c>
      <c r="AA10" s="17">
        <f>IF("n.d."='Avoirs-exterieurs-nets'!AB10,"na",'Avoirs-exterieurs-nets'!AB10)</f>
        <v>572.07794023300005</v>
      </c>
      <c r="AB10" s="17">
        <f>IF("n.d."='Avoirs-exterieurs-nets'!AC10,"na",'Avoirs-exterieurs-nets'!AC10)</f>
        <v>437.15294359124198</v>
      </c>
      <c r="AC10" s="17">
        <f>IF("n.d."='Avoirs-exterieurs-nets'!AD10,"na",'Avoirs-exterieurs-nets'!AD10)</f>
        <v>323.64307122999992</v>
      </c>
      <c r="AD10" s="17">
        <f>IF("n.d."='Avoirs-exterieurs-nets'!AE10,"na",'Avoirs-exterieurs-nets'!AE10)</f>
        <v>466.89445691656692</v>
      </c>
      <c r="AE10" s="17">
        <f>IF("n.d."='Avoirs-exterieurs-nets'!AF10,"na",'Avoirs-exterieurs-nets'!AF10)</f>
        <v>396.518847092447</v>
      </c>
      <c r="AF10" s="17">
        <f>IF("n.d."='Avoirs-exterieurs-nets'!AG10,"na",'Avoirs-exterieurs-nets'!AG10)</f>
        <v>419.15514675600002</v>
      </c>
      <c r="AG10" s="17">
        <f>IF("n.d."='Avoirs-exterieurs-nets'!AH10,"na",'Avoirs-exterieurs-nets'!AH10)</f>
        <v>368.12293704199999</v>
      </c>
    </row>
    <row r="11" spans="1:33" s="7" customFormat="1" x14ac:dyDescent="0.2">
      <c r="A11" s="14" t="s">
        <v>12</v>
      </c>
      <c r="B11" s="17">
        <f>IF("n.d."='Avoirs-exterieurs-nets'!C11,"na",'Avoirs-exterieurs-nets'!C11)</f>
        <v>-163.19999999999999</v>
      </c>
      <c r="C11" s="17">
        <f>IF("n.d."='Avoirs-exterieurs-nets'!D11,"na",'Avoirs-exterieurs-nets'!D11)</f>
        <v>-157.4</v>
      </c>
      <c r="D11" s="17">
        <f>IF("n.d."='Avoirs-exterieurs-nets'!E11,"na",'Avoirs-exterieurs-nets'!E11)</f>
        <v>-195.2</v>
      </c>
      <c r="E11" s="17">
        <f>IF("n.d."='Avoirs-exterieurs-nets'!F11,"na",'Avoirs-exterieurs-nets'!F11)</f>
        <v>-168.1</v>
      </c>
      <c r="F11" s="17">
        <f>IF("n.d."='Avoirs-exterieurs-nets'!G11,"na",'Avoirs-exterieurs-nets'!G11)</f>
        <v>-126.2</v>
      </c>
      <c r="G11" s="17">
        <f>IF("n.d."='Avoirs-exterieurs-nets'!H11,"na",'Avoirs-exterieurs-nets'!H11)</f>
        <v>-98.1</v>
      </c>
      <c r="H11" s="17">
        <f>IF("n.d."='Avoirs-exterieurs-nets'!I11,"na",'Avoirs-exterieurs-nets'!I11)</f>
        <v>-21.2</v>
      </c>
      <c r="I11" s="17">
        <f>IF("n.d."='Avoirs-exterieurs-nets'!J11,"na",'Avoirs-exterieurs-nets'!J11)</f>
        <v>-6.4</v>
      </c>
      <c r="J11" s="17">
        <f>IF("n.d."='Avoirs-exterieurs-nets'!K11,"na",'Avoirs-exterieurs-nets'!K11)</f>
        <v>13.6</v>
      </c>
      <c r="K11" s="17">
        <f>IF("n.d."='Avoirs-exterieurs-nets'!L11,"na",'Avoirs-exterieurs-nets'!L11)</f>
        <v>-5.6</v>
      </c>
      <c r="L11" s="17">
        <f>IF("n.d."='Avoirs-exterieurs-nets'!M11,"na",'Avoirs-exterieurs-nets'!M11)</f>
        <v>66.599999999999994</v>
      </c>
      <c r="M11" s="17">
        <f>IF("n.d."='Avoirs-exterieurs-nets'!N11,"na",'Avoirs-exterieurs-nets'!N11)</f>
        <v>137.69999999999999</v>
      </c>
      <c r="N11" s="17">
        <f>IF("n.d."='Avoirs-exterieurs-nets'!O11,"na",'Avoirs-exterieurs-nets'!O11)</f>
        <v>351.6</v>
      </c>
      <c r="O11" s="17">
        <f>IF("n.d."='Avoirs-exterieurs-nets'!P11,"na",'Avoirs-exterieurs-nets'!P11)</f>
        <v>471.2</v>
      </c>
      <c r="P11" s="17">
        <f>IF("n.d."='Avoirs-exterieurs-nets'!Q11,"na",'Avoirs-exterieurs-nets'!Q11)</f>
        <v>484.6</v>
      </c>
      <c r="Q11" s="17">
        <f>IF("n.d."='Avoirs-exterieurs-nets'!R11,"na",'Avoirs-exterieurs-nets'!R11)</f>
        <v>569.29999999999995</v>
      </c>
      <c r="R11" s="17">
        <f>IF("n.d."='Avoirs-exterieurs-nets'!S11,"na",'Avoirs-exterieurs-nets'!S11)</f>
        <v>644.29999999999995</v>
      </c>
      <c r="S11" s="17">
        <f>IF("n.d."='Avoirs-exterieurs-nets'!T11,"na",'Avoirs-exterieurs-nets'!T11)</f>
        <v>653.1</v>
      </c>
      <c r="T11" s="17">
        <f>IF("n.d."='Avoirs-exterieurs-nets'!U11,"na",'Avoirs-exterieurs-nets'!U11)</f>
        <v>725.3</v>
      </c>
      <c r="U11" s="17">
        <f>IF("n.d."='Avoirs-exterieurs-nets'!V11,"na",'Avoirs-exterieurs-nets'!V11)</f>
        <v>734.5</v>
      </c>
      <c r="V11" s="17">
        <f>IF("n.d."='Avoirs-exterieurs-nets'!W11,"na",'Avoirs-exterieurs-nets'!W11)</f>
        <v>726.2</v>
      </c>
      <c r="W11" s="17">
        <f>IF("n.d."='Avoirs-exterieurs-nets'!X11,"na",'Avoirs-exterieurs-nets'!X11)</f>
        <v>775.5</v>
      </c>
      <c r="X11" s="17">
        <f>IF("n.d."='Avoirs-exterieurs-nets'!Y11,"na",'Avoirs-exterieurs-nets'!Y11)</f>
        <v>690.7</v>
      </c>
      <c r="Y11" s="17">
        <f>IF("n.d."='Avoirs-exterieurs-nets'!Z11,"na",'Avoirs-exterieurs-nets'!Z11)</f>
        <v>854.3</v>
      </c>
      <c r="Z11" s="17">
        <f>IF("n.d."='Avoirs-exterieurs-nets'!AA11,"na",'Avoirs-exterieurs-nets'!AA11)</f>
        <v>948.8</v>
      </c>
      <c r="AA11" s="17">
        <f>IF("n.d."='Avoirs-exterieurs-nets'!AB11,"na",'Avoirs-exterieurs-nets'!AB11)</f>
        <v>738.01504254600002</v>
      </c>
      <c r="AB11" s="17">
        <f>IF("n.d."='Avoirs-exterieurs-nets'!AC11,"na",'Avoirs-exterieurs-nets'!AC11)</f>
        <v>788.9919890627599</v>
      </c>
      <c r="AC11" s="17">
        <f>IF("n.d."='Avoirs-exterieurs-nets'!AD11,"na",'Avoirs-exterieurs-nets'!AD11)</f>
        <v>1171.1057723609999</v>
      </c>
      <c r="AD11" s="17">
        <f>IF("n.d."='Avoirs-exterieurs-nets'!AE11,"na",'Avoirs-exterieurs-nets'!AE11)</f>
        <v>1468.7042249707827</v>
      </c>
      <c r="AE11" s="17">
        <f>IF("n.d."='Avoirs-exterieurs-nets'!AF11,"na",'Avoirs-exterieurs-nets'!AF11)</f>
        <v>1169.4297387265187</v>
      </c>
      <c r="AF11" s="17">
        <f>IF("n.d."='Avoirs-exterieurs-nets'!AG11,"na",'Avoirs-exterieurs-nets'!AG11)</f>
        <v>1347.9922823440004</v>
      </c>
      <c r="AG11" s="17">
        <f>IF("n.d."='Avoirs-exterieurs-nets'!AH11,"na",'Avoirs-exterieurs-nets'!AH11)</f>
        <v>1100.6684256390004</v>
      </c>
    </row>
    <row r="12" spans="1:33" s="7" customFormat="1" x14ac:dyDescent="0.2">
      <c r="A12" s="14" t="s">
        <v>6</v>
      </c>
      <c r="B12" s="17">
        <f>IF("n.d."='Avoirs-exterieurs-nets'!C12,"na",'Avoirs-exterieurs-nets'!C12)</f>
        <v>65.3</v>
      </c>
      <c r="C12" s="17">
        <f>IF("n.d."='Avoirs-exterieurs-nets'!D12,"na",'Avoirs-exterieurs-nets'!D12)</f>
        <v>49.6</v>
      </c>
      <c r="D12" s="17">
        <f>IF("n.d."='Avoirs-exterieurs-nets'!E12,"na",'Avoirs-exterieurs-nets'!E12)</f>
        <v>20</v>
      </c>
      <c r="E12" s="17">
        <f>IF("n.d."='Avoirs-exterieurs-nets'!F12,"na",'Avoirs-exterieurs-nets'!F12)</f>
        <v>-6.3</v>
      </c>
      <c r="F12" s="17">
        <f>IF("n.d."='Avoirs-exterieurs-nets'!G12,"na",'Avoirs-exterieurs-nets'!G12)</f>
        <v>0.4</v>
      </c>
      <c r="G12" s="17">
        <f>IF("n.d."='Avoirs-exterieurs-nets'!H12,"na",'Avoirs-exterieurs-nets'!H12)</f>
        <v>-9.8000000000000007</v>
      </c>
      <c r="H12" s="17">
        <f>IF("n.d."='Avoirs-exterieurs-nets'!I12,"na",'Avoirs-exterieurs-nets'!I12)</f>
        <v>9.1</v>
      </c>
      <c r="I12" s="17">
        <f>IF("n.d."='Avoirs-exterieurs-nets'!J12,"na",'Avoirs-exterieurs-nets'!J12)</f>
        <v>-2.7</v>
      </c>
      <c r="J12" s="17">
        <f>IF("n.d."='Avoirs-exterieurs-nets'!K12,"na",'Avoirs-exterieurs-nets'!K12)</f>
        <v>17.899999999999999</v>
      </c>
      <c r="K12" s="17">
        <f>IF("n.d."='Avoirs-exterieurs-nets'!L12,"na",'Avoirs-exterieurs-nets'!L12)</f>
        <v>34.200000000000003</v>
      </c>
      <c r="L12" s="17">
        <f>IF("n.d."='Avoirs-exterieurs-nets'!M12,"na",'Avoirs-exterieurs-nets'!M12)</f>
        <v>36.1</v>
      </c>
      <c r="M12" s="17">
        <f>IF("n.d."='Avoirs-exterieurs-nets'!N12,"na",'Avoirs-exterieurs-nets'!N12)</f>
        <v>50.4</v>
      </c>
      <c r="N12" s="17">
        <f>IF("n.d."='Avoirs-exterieurs-nets'!O12,"na",'Avoirs-exterieurs-nets'!O12)</f>
        <v>58.2</v>
      </c>
      <c r="O12" s="17">
        <f>IF("n.d."='Avoirs-exterieurs-nets'!P12,"na",'Avoirs-exterieurs-nets'!P12)</f>
        <v>105.6</v>
      </c>
      <c r="P12" s="17">
        <f>IF("n.d."='Avoirs-exterieurs-nets'!Q12,"na",'Avoirs-exterieurs-nets'!Q12)</f>
        <v>83.2</v>
      </c>
      <c r="Q12" s="17">
        <f>IF("n.d."='Avoirs-exterieurs-nets'!R12,"na",'Avoirs-exterieurs-nets'!R12)</f>
        <v>153.1</v>
      </c>
      <c r="R12" s="17">
        <f>IF("n.d."='Avoirs-exterieurs-nets'!S12,"na",'Avoirs-exterieurs-nets'!S12)</f>
        <v>162.5</v>
      </c>
      <c r="S12" s="17">
        <f>IF("n.d."='Avoirs-exterieurs-nets'!T12,"na",'Avoirs-exterieurs-nets'!T12)</f>
        <v>188.5</v>
      </c>
      <c r="T12" s="17">
        <f>IF("n.d."='Avoirs-exterieurs-nets'!U12,"na",'Avoirs-exterieurs-nets'!U12)</f>
        <v>161.69999999999999</v>
      </c>
      <c r="U12" s="17">
        <f>IF("n.d."='Avoirs-exterieurs-nets'!V12,"na",'Avoirs-exterieurs-nets'!V12)</f>
        <v>193.5</v>
      </c>
      <c r="V12" s="17">
        <f>IF("n.d."='Avoirs-exterieurs-nets'!W12,"na",'Avoirs-exterieurs-nets'!W12)</f>
        <v>200.2</v>
      </c>
      <c r="W12" s="17">
        <f>IF("n.d."='Avoirs-exterieurs-nets'!X12,"na",'Avoirs-exterieurs-nets'!X12)</f>
        <v>76.599999999999994</v>
      </c>
      <c r="X12" s="17">
        <f>IF("n.d."='Avoirs-exterieurs-nets'!Y12,"na",'Avoirs-exterieurs-nets'!Y12)</f>
        <v>-152.80000000000001</v>
      </c>
      <c r="Y12" s="17">
        <f>IF("n.d."='Avoirs-exterieurs-nets'!Z12,"na",'Avoirs-exterieurs-nets'!Z12)</f>
        <v>-207.4</v>
      </c>
      <c r="Z12" s="17">
        <f>IF("n.d."='Avoirs-exterieurs-nets'!AA12,"na",'Avoirs-exterieurs-nets'!AA12)</f>
        <v>-258.7</v>
      </c>
      <c r="AA12" s="17">
        <f>IF("n.d."='Avoirs-exterieurs-nets'!AB12,"na",'Avoirs-exterieurs-nets'!AB12)</f>
        <v>90.601521981999952</v>
      </c>
      <c r="AB12" s="17">
        <f>IF("n.d."='Avoirs-exterieurs-nets'!AC12,"na",'Avoirs-exterieurs-nets'!AC12)</f>
        <v>83.493068074464986</v>
      </c>
      <c r="AC12" s="17">
        <f>IF("n.d."='Avoirs-exterieurs-nets'!AD12,"na",'Avoirs-exterieurs-nets'!AD12)</f>
        <v>68.143135723</v>
      </c>
      <c r="AD12" s="17">
        <f>IF("n.d."='Avoirs-exterieurs-nets'!AE12,"na",'Avoirs-exterieurs-nets'!AE12)</f>
        <v>249.43310024535356</v>
      </c>
      <c r="AE12" s="17">
        <f>IF("n.d."='Avoirs-exterieurs-nets'!AF12,"na",'Avoirs-exterieurs-nets'!AF12)</f>
        <v>70.465063303525767</v>
      </c>
      <c r="AF12" s="17">
        <f>IF("n.d."='Avoirs-exterieurs-nets'!AG12,"na",'Avoirs-exterieurs-nets'!AG12)</f>
        <v>-23.053197369999907</v>
      </c>
      <c r="AG12" s="17">
        <f>IF("n.d."='Avoirs-exterieurs-nets'!AH12,"na",'Avoirs-exterieurs-nets'!AH12)</f>
        <v>-410.1756560849999</v>
      </c>
    </row>
    <row r="14" spans="1:33" x14ac:dyDescent="0.2">
      <c r="A14" s="16" t="s">
        <v>15</v>
      </c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80" orientation="landscape" horizontalDpi="96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Avoirs-exterieurs-nets</vt:lpstr>
      <vt:lpstr>Net-Foreign-Assets</vt:lpstr>
      <vt:lpstr>'Avoirs-exterieurs-nets'!Zone_d_impression</vt:lpstr>
      <vt:lpstr>'Net-Foreign-Assets'!Zone_d_impression</vt:lpstr>
    </vt:vector>
  </TitlesOfParts>
  <Company>Banque de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COURTIN</dc:creator>
  <cp:lastModifiedBy>CHEILAN Thomas (DGSEI DECI)</cp:lastModifiedBy>
  <cp:lastPrinted>2006-12-12T14:48:10Z</cp:lastPrinted>
  <dcterms:created xsi:type="dcterms:W3CDTF">2005-12-08T14:19:41Z</dcterms:created>
  <dcterms:modified xsi:type="dcterms:W3CDTF">2024-12-03T16:48:24Z</dcterms:modified>
</cp:coreProperties>
</file>