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dbdf\partages\UA1466_DATA\9. BASE DE DONNEES\1.TABLEAUX_DE_BORD\Site DGEI\Séries 2023\CEMAC\Pays CEMAC\"/>
    </mc:Choice>
  </mc:AlternateContent>
  <bookViews>
    <workbookView xWindow="3000" yWindow="2205" windowWidth="36015" windowHeight="9060"/>
  </bookViews>
  <sheets>
    <sheet name="Tchad_fr" sheetId="1" r:id="rId1"/>
    <sheet name="Chad" sheetId="2" r:id="rId2"/>
  </sheets>
  <definedNames>
    <definedName name="_xlnm.Print_Area" localSheetId="1">Chad!$A$1:$Q$18</definedName>
    <definedName name="_xlnm.Print_Area" localSheetId="0">Tchad_fr!$B$1:$R$18</definedName>
  </definedNames>
  <calcPr calcId="162913"/>
</workbook>
</file>

<file path=xl/calcChain.xml><?xml version="1.0" encoding="utf-8"?>
<calcChain xmlns="http://schemas.openxmlformats.org/spreadsheetml/2006/main">
  <c r="AH4" i="2" l="1"/>
  <c r="AH5" i="2"/>
  <c r="AH6" i="2"/>
  <c r="AH7" i="2"/>
  <c r="AH8" i="2"/>
  <c r="AH9" i="2"/>
  <c r="AH10" i="2"/>
  <c r="AH11" i="2"/>
  <c r="AH12" i="2"/>
  <c r="AH13" i="2"/>
  <c r="AH14" i="2"/>
  <c r="AH15" i="2"/>
  <c r="AH16" i="2"/>
  <c r="AH17" i="2"/>
  <c r="AH18" i="2"/>
  <c r="AD5" i="2" l="1"/>
  <c r="AE5" i="2"/>
  <c r="AF5" i="2"/>
  <c r="AG5" i="2"/>
  <c r="AD6" i="2"/>
  <c r="AE6" i="2"/>
  <c r="AF6" i="2"/>
  <c r="AG6" i="2"/>
  <c r="AD7" i="2"/>
  <c r="AE7" i="2"/>
  <c r="AF7" i="2"/>
  <c r="AG7" i="2"/>
  <c r="AD8" i="2"/>
  <c r="AE8" i="2"/>
  <c r="AF8" i="2"/>
  <c r="AG8" i="2"/>
  <c r="AD9" i="2"/>
  <c r="AE9" i="2"/>
  <c r="AF9" i="2"/>
  <c r="AG9" i="2"/>
  <c r="AD10" i="2"/>
  <c r="AE10" i="2"/>
  <c r="AF10" i="2"/>
  <c r="AG10" i="2"/>
  <c r="AD11" i="2"/>
  <c r="AE11" i="2"/>
  <c r="AF11" i="2"/>
  <c r="AG11" i="2"/>
  <c r="AD12" i="2"/>
  <c r="AE12" i="2"/>
  <c r="AF12" i="2"/>
  <c r="AG12" i="2"/>
  <c r="AD13" i="2"/>
  <c r="AE13" i="2"/>
  <c r="AF13" i="2"/>
  <c r="AG13" i="2"/>
  <c r="AD14" i="2"/>
  <c r="AE14" i="2"/>
  <c r="AF14" i="2"/>
  <c r="AG14" i="2"/>
  <c r="AD15" i="2"/>
  <c r="AE15" i="2"/>
  <c r="AF15" i="2"/>
  <c r="AG15" i="2"/>
  <c r="AD16" i="2"/>
  <c r="AE16" i="2"/>
  <c r="AF16" i="2"/>
  <c r="AG16" i="2"/>
  <c r="AD17" i="2"/>
  <c r="AE17" i="2"/>
  <c r="AF17" i="2"/>
  <c r="AG17" i="2"/>
  <c r="AD18" i="2"/>
  <c r="AE18" i="2"/>
  <c r="AF18" i="2"/>
  <c r="AG18" i="2"/>
  <c r="AE4" i="2"/>
  <c r="AF4" i="2"/>
  <c r="AG4" i="2"/>
  <c r="AC3" i="2" l="1"/>
  <c r="AD3" i="2"/>
  <c r="AC4" i="2"/>
  <c r="AD4" i="2"/>
  <c r="AC5" i="2"/>
  <c r="AC6" i="2"/>
  <c r="AC7" i="2"/>
  <c r="AC8" i="2"/>
  <c r="AC9" i="2"/>
  <c r="AC10" i="2"/>
  <c r="AC11" i="2"/>
  <c r="AC12" i="2"/>
  <c r="AC13" i="2"/>
  <c r="AC14" i="2"/>
  <c r="AC15" i="2"/>
  <c r="AC16" i="2"/>
  <c r="AC17" i="2"/>
  <c r="AC18" i="2"/>
  <c r="AB3" i="2" l="1"/>
  <c r="AB4" i="2"/>
  <c r="AB5" i="2"/>
  <c r="AB6" i="2"/>
  <c r="AB7" i="2"/>
  <c r="AB8" i="2"/>
  <c r="AB9" i="2"/>
  <c r="AB10" i="2"/>
  <c r="AB11" i="2"/>
  <c r="AB12" i="2"/>
  <c r="AB13" i="2"/>
  <c r="AB14" i="2"/>
  <c r="AB15" i="2"/>
  <c r="AB16" i="2"/>
  <c r="AB17" i="2"/>
  <c r="AB18" i="2"/>
  <c r="AA3" i="2" l="1"/>
  <c r="AA4" i="2"/>
  <c r="AA5" i="2"/>
  <c r="AA6" i="2"/>
  <c r="AA7" i="2"/>
  <c r="AA8" i="2"/>
  <c r="AA9" i="2"/>
  <c r="AA10" i="2"/>
  <c r="AA11" i="2"/>
  <c r="AA12" i="2"/>
  <c r="AA13" i="2"/>
  <c r="AA14" i="2"/>
  <c r="AA15" i="2"/>
  <c r="AA16" i="2"/>
  <c r="AA17" i="2"/>
  <c r="AA18" i="2"/>
  <c r="Z3" i="2" l="1"/>
  <c r="Z4" i="2"/>
  <c r="Z5" i="2"/>
  <c r="Z6" i="2"/>
  <c r="Z7" i="2"/>
  <c r="Z8" i="2"/>
  <c r="Z9" i="2"/>
  <c r="Z10" i="2"/>
  <c r="Z11" i="2"/>
  <c r="Z12" i="2"/>
  <c r="Z13" i="2"/>
  <c r="Z14" i="2"/>
  <c r="Z15" i="2"/>
  <c r="Z16" i="2"/>
  <c r="Z17" i="2"/>
  <c r="Z18" i="2"/>
  <c r="Y3" i="2" l="1"/>
  <c r="Y4" i="2"/>
  <c r="Y5" i="2"/>
  <c r="Y6" i="2"/>
  <c r="Y7" i="2"/>
  <c r="Y8" i="2"/>
  <c r="Y9" i="2"/>
  <c r="Y10" i="2"/>
  <c r="Y11" i="2"/>
  <c r="Y12" i="2"/>
  <c r="Y13" i="2"/>
  <c r="Y14" i="2"/>
  <c r="Y15" i="2"/>
  <c r="Y16" i="2"/>
  <c r="Y17" i="2"/>
  <c r="Y18" i="2"/>
  <c r="X3" i="2" l="1"/>
  <c r="X4" i="2"/>
  <c r="X5" i="2"/>
  <c r="X6" i="2"/>
  <c r="X7" i="2"/>
  <c r="X8" i="2"/>
  <c r="X9" i="2"/>
  <c r="X10" i="2"/>
  <c r="X11" i="2"/>
  <c r="X12" i="2"/>
  <c r="X13" i="2"/>
  <c r="X14" i="2"/>
  <c r="X15" i="2"/>
  <c r="X16" i="2"/>
  <c r="X17" i="2"/>
  <c r="X18" i="2"/>
  <c r="W4" i="2" l="1"/>
  <c r="W5" i="2"/>
  <c r="W6" i="2"/>
  <c r="W7" i="2"/>
  <c r="W8" i="2"/>
  <c r="W9" i="2"/>
  <c r="W10" i="2"/>
  <c r="W11" i="2"/>
  <c r="W12" i="2"/>
  <c r="W13" i="2"/>
  <c r="W14" i="2"/>
  <c r="W15" i="2"/>
  <c r="W16" i="2"/>
  <c r="W17" i="2"/>
  <c r="W18" i="2" l="1"/>
  <c r="W3" i="2" l="1"/>
  <c r="V4" i="2" l="1"/>
  <c r="V5" i="2"/>
  <c r="V6" i="2"/>
  <c r="V7" i="2"/>
  <c r="V8" i="2"/>
  <c r="V9" i="2"/>
  <c r="V10" i="2"/>
  <c r="V11" i="2"/>
  <c r="V12" i="2"/>
  <c r="V13" i="2"/>
  <c r="V14" i="2"/>
  <c r="V15" i="2"/>
  <c r="V16" i="2"/>
  <c r="V17" i="2"/>
  <c r="V18" i="2"/>
  <c r="V3" i="2"/>
  <c r="C3" i="2"/>
  <c r="D3" i="2"/>
  <c r="E3" i="2"/>
  <c r="F3" i="2"/>
  <c r="G3" i="2"/>
  <c r="H3" i="2"/>
  <c r="I3" i="2"/>
  <c r="J3" i="2"/>
  <c r="K3" i="2"/>
  <c r="L3" i="2"/>
  <c r="M3" i="2"/>
  <c r="N3" i="2"/>
  <c r="O3" i="2"/>
  <c r="P3" i="2"/>
  <c r="Q3" i="2"/>
  <c r="R3" i="2"/>
  <c r="S3" i="2"/>
  <c r="T3" i="2"/>
  <c r="U3" i="2"/>
  <c r="C4" i="2"/>
  <c r="D4" i="2"/>
  <c r="E4" i="2"/>
  <c r="F4" i="2"/>
  <c r="G4" i="2"/>
  <c r="H4" i="2"/>
  <c r="I4" i="2"/>
  <c r="J4" i="2"/>
  <c r="K4" i="2"/>
  <c r="L4" i="2"/>
  <c r="M4" i="2"/>
  <c r="N4" i="2"/>
  <c r="O4" i="2"/>
  <c r="P4" i="2"/>
  <c r="Q4" i="2"/>
  <c r="R4" i="2"/>
  <c r="S4" i="2"/>
  <c r="T4" i="2"/>
  <c r="U4" i="2"/>
  <c r="C5" i="2"/>
  <c r="D5" i="2"/>
  <c r="E5" i="2"/>
  <c r="F5" i="2"/>
  <c r="G5" i="2"/>
  <c r="H5" i="2"/>
  <c r="I5" i="2"/>
  <c r="J5" i="2"/>
  <c r="K5" i="2"/>
  <c r="L5" i="2"/>
  <c r="M5" i="2"/>
  <c r="N5" i="2"/>
  <c r="O5" i="2"/>
  <c r="P5" i="2"/>
  <c r="Q5" i="2"/>
  <c r="R5" i="2"/>
  <c r="S5" i="2"/>
  <c r="T5" i="2"/>
  <c r="U5" i="2"/>
  <c r="C6" i="2"/>
  <c r="D6" i="2"/>
  <c r="E6" i="2"/>
  <c r="F6" i="2"/>
  <c r="G6" i="2"/>
  <c r="H6" i="2"/>
  <c r="I6" i="2"/>
  <c r="J6" i="2"/>
  <c r="K6" i="2"/>
  <c r="L6" i="2"/>
  <c r="M6" i="2"/>
  <c r="N6" i="2"/>
  <c r="O6" i="2"/>
  <c r="P6" i="2"/>
  <c r="Q6" i="2"/>
  <c r="R6" i="2"/>
  <c r="S6" i="2"/>
  <c r="T6" i="2"/>
  <c r="U6" i="2"/>
  <c r="C7" i="2"/>
  <c r="D7" i="2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C8" i="2"/>
  <c r="D8" i="2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C9" i="2"/>
  <c r="D9" i="2"/>
  <c r="E9" i="2"/>
  <c r="F9" i="2"/>
  <c r="G9" i="2"/>
  <c r="H9" i="2"/>
  <c r="I9" i="2"/>
  <c r="J9" i="2"/>
  <c r="K9" i="2"/>
  <c r="L9" i="2"/>
  <c r="M9" i="2"/>
  <c r="N9" i="2"/>
  <c r="O9" i="2"/>
  <c r="P9" i="2"/>
  <c r="Q9" i="2"/>
  <c r="R9" i="2"/>
  <c r="S9" i="2"/>
  <c r="T9" i="2"/>
  <c r="U9" i="2"/>
  <c r="C10" i="2"/>
  <c r="D10" i="2"/>
  <c r="E10" i="2"/>
  <c r="F10" i="2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T10" i="2"/>
  <c r="U10" i="2"/>
  <c r="C11" i="2"/>
  <c r="D11" i="2"/>
  <c r="E11" i="2"/>
  <c r="F11" i="2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T11" i="2"/>
  <c r="U11" i="2"/>
  <c r="C12" i="2"/>
  <c r="D12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C13" i="2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C14" i="2"/>
  <c r="D14" i="2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C15" i="2"/>
  <c r="D15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C16" i="2"/>
  <c r="D16" i="2"/>
  <c r="E16" i="2"/>
  <c r="F16" i="2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T16" i="2"/>
  <c r="U16" i="2"/>
  <c r="C17" i="2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T17" i="2"/>
  <c r="U17" i="2"/>
  <c r="C18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4" i="2"/>
  <c r="B3" i="2"/>
</calcChain>
</file>

<file path=xl/sharedStrings.xml><?xml version="1.0" encoding="utf-8"?>
<sst xmlns="http://schemas.openxmlformats.org/spreadsheetml/2006/main" count="34" uniqueCount="34">
  <si>
    <t>Tchad</t>
  </si>
  <si>
    <t>PIB Nominal (Mds FCFA)</t>
  </si>
  <si>
    <t>Balance Commerciale (Mds FCFA)</t>
  </si>
  <si>
    <t>Solde du compte courant extérieur (Mds FCFA)</t>
  </si>
  <si>
    <t>Taux d’investissement (% du PIB)</t>
  </si>
  <si>
    <t>Avoirs extérieurs nets (Mds FCFA)</t>
  </si>
  <si>
    <t>Créances nettes sur les Etats (Mds FCFA)</t>
  </si>
  <si>
    <t>Masse monétaire (Mds FCFA)</t>
  </si>
  <si>
    <t>Masse monétaire (% du PIB)</t>
  </si>
  <si>
    <t>Solde budgétaire base engagements dons compris (Mds FCFA)</t>
  </si>
  <si>
    <t>Solde budgétaire base engagements dons compris (% du PIB)</t>
  </si>
  <si>
    <t>Exportations de biens (Mds FCFA)</t>
  </si>
  <si>
    <t>Importations de biens (Mds FCFA)</t>
  </si>
  <si>
    <t>Crédits à l’économie (Mds FCFA)</t>
  </si>
  <si>
    <t>Taux de croissance réel (en %)</t>
  </si>
  <si>
    <t>Variations de l'indice des prix à la consommation (moyenne annuelle)</t>
  </si>
  <si>
    <t>Chad</t>
  </si>
  <si>
    <t>Nominal GDP (billions of CFA Francs)</t>
  </si>
  <si>
    <t>Real GDP Growth (in %)</t>
  </si>
  <si>
    <t>CPI variation (annual average in %)</t>
  </si>
  <si>
    <t>Exports of goods (billions of CFA Francs)</t>
  </si>
  <si>
    <t>Imports of goods (billions of CFA Francs)</t>
  </si>
  <si>
    <t>Trade balance (billions of CFA Francs)</t>
  </si>
  <si>
    <t>Current Account Balance (billions of CFA Francs)</t>
  </si>
  <si>
    <t>Overall Fiscal Balance, commitment basis, including grants (billions of CFA Francs)</t>
  </si>
  <si>
    <t>Overall Fiscal Balance, commitment basis, including grants (% of GDP)</t>
  </si>
  <si>
    <t>Investment rate (% of GDP)</t>
  </si>
  <si>
    <t>Net Foreign Assets (billions of CFA Francs)</t>
  </si>
  <si>
    <t>Credit to the private sector (billions of CFA Francs)</t>
  </si>
  <si>
    <t>Net Claims on Central Government (billions of CFA Francs)</t>
  </si>
  <si>
    <t>Broad money (billions of CFA Francs)</t>
  </si>
  <si>
    <t>Broad money (% of GDP)</t>
  </si>
  <si>
    <t>Source : BEAC, Banque mondiale, FMI.</t>
  </si>
  <si>
    <t>Source: Bank of Central African States, IMF, Worldbank.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</si>
</sst>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.0"/>
    <numFmt numFmtId="166" formatCode="0.0"/>
  </numFmts>
  <fonts count="11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b/>
      <sz val="8"/>
      <name val="Arial"/>
      <family val="2"/>
    </font>
    <font>
      <sz val="1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32">
    <xf numFmtId="0" fontId="0" fillId="0" borderId="0" xfId="0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right" vertical="center" wrapText="1"/>
    </xf>
    <xf numFmtId="0" fontId="6" fillId="0" borderId="0" xfId="0" applyFont="1" applyAlignment="1">
      <alignment horizontal="center" wrapText="1"/>
    </xf>
    <xf numFmtId="164" fontId="6" fillId="0" borderId="0" xfId="1" applyNumberFormat="1" applyFont="1" applyAlignment="1">
      <alignment horizontal="center" wrapText="1"/>
    </xf>
    <xf numFmtId="165" fontId="6" fillId="0" borderId="0" xfId="0" applyNumberFormat="1" applyFont="1" applyAlignment="1">
      <alignment horizontal="right" vertical="center" wrapText="1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164" fontId="5" fillId="0" borderId="0" xfId="1" applyNumberFormat="1" applyFont="1" applyFill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164" fontId="5" fillId="0" borderId="0" xfId="1" applyNumberFormat="1" applyFont="1" applyAlignment="1">
      <alignment horizontal="left" vertical="center" wrapText="1"/>
    </xf>
    <xf numFmtId="1" fontId="4" fillId="0" borderId="0" xfId="0" applyNumberFormat="1" applyFont="1" applyAlignment="1">
      <alignment horizontal="right" vertical="center" wrapText="1"/>
    </xf>
    <xf numFmtId="1" fontId="4" fillId="0" borderId="0" xfId="0" applyNumberFormat="1" applyFont="1" applyFill="1" applyAlignment="1">
      <alignment horizontal="right" vertical="center" wrapText="1"/>
    </xf>
    <xf numFmtId="0" fontId="3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164" fontId="2" fillId="0" borderId="0" xfId="1" applyNumberFormat="1" applyFont="1" applyAlignment="1">
      <alignment horizontal="left"/>
    </xf>
    <xf numFmtId="165" fontId="6" fillId="0" borderId="0" xfId="0" applyNumberFormat="1" applyFont="1" applyAlignment="1">
      <alignment horizontal="center" vertical="center" wrapText="1"/>
    </xf>
    <xf numFmtId="3" fontId="10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 wrapText="1"/>
    </xf>
    <xf numFmtId="166" fontId="6" fillId="0" borderId="0" xfId="0" applyNumberFormat="1" applyFont="1" applyAlignment="1">
      <alignment horizontal="right" wrapText="1"/>
    </xf>
    <xf numFmtId="166" fontId="6" fillId="0" borderId="0" xfId="0" applyNumberFormat="1" applyFont="1" applyAlignment="1">
      <alignment horizontal="right" vertical="center" wrapText="1"/>
    </xf>
    <xf numFmtId="166" fontId="6" fillId="0" borderId="0" xfId="0" applyNumberFormat="1" applyFont="1" applyAlignment="1">
      <alignment wrapText="1"/>
    </xf>
    <xf numFmtId="166" fontId="6" fillId="0" borderId="0" xfId="1" applyNumberFormat="1" applyFont="1" applyAlignment="1">
      <alignment wrapText="1"/>
    </xf>
    <xf numFmtId="166" fontId="5" fillId="0" borderId="0" xfId="1" applyNumberFormat="1" applyFont="1" applyAlignment="1">
      <alignment wrapText="1"/>
    </xf>
  </cellXfs>
  <cellStyles count="3">
    <cellStyle name="Normal" xfId="0" builtinId="0"/>
    <cellStyle name="Normal 2" xfId="2"/>
    <cellStyle name="Pourcentag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36"/>
  <sheetViews>
    <sheetView tabSelected="1" workbookViewId="0">
      <selection activeCell="AB24" sqref="AB24"/>
    </sheetView>
  </sheetViews>
  <sheetFormatPr baseColWidth="10" defaultColWidth="11.42578125" defaultRowHeight="12.75" x14ac:dyDescent="0.2"/>
  <cols>
    <col min="1" max="1" width="13.7109375" style="20" customWidth="1"/>
    <col min="2" max="2" width="60.7109375" style="3" customWidth="1"/>
    <col min="3" max="16" width="8.7109375" style="3" customWidth="1"/>
    <col min="17" max="17" width="8.7109375" style="4" customWidth="1"/>
    <col min="18" max="25" width="8.7109375" style="3" customWidth="1"/>
    <col min="26" max="30" width="11.42578125" style="3" customWidth="1"/>
    <col min="31" max="16384" width="11.42578125" style="3"/>
  </cols>
  <sheetData>
    <row r="1" spans="1:35" ht="24.75" customHeight="1" x14ac:dyDescent="0.2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3" spans="1:35" s="1" customFormat="1" ht="18" customHeight="1" x14ac:dyDescent="0.2">
      <c r="A3" s="21"/>
      <c r="B3" s="8"/>
      <c r="C3" s="13">
        <v>1991</v>
      </c>
      <c r="D3" s="13">
        <v>1992</v>
      </c>
      <c r="E3" s="13">
        <v>1993</v>
      </c>
      <c r="F3" s="13">
        <v>1994</v>
      </c>
      <c r="G3" s="13">
        <v>1995</v>
      </c>
      <c r="H3" s="13">
        <v>1996</v>
      </c>
      <c r="I3" s="13">
        <v>1997</v>
      </c>
      <c r="J3" s="13">
        <v>1998</v>
      </c>
      <c r="K3" s="13">
        <v>1999</v>
      </c>
      <c r="L3" s="13">
        <v>2000</v>
      </c>
      <c r="M3" s="13">
        <v>2001</v>
      </c>
      <c r="N3" s="13">
        <v>2002</v>
      </c>
      <c r="O3" s="14">
        <v>2003</v>
      </c>
      <c r="P3" s="14">
        <v>2004</v>
      </c>
      <c r="Q3" s="14">
        <v>2005</v>
      </c>
      <c r="R3" s="13">
        <v>2006</v>
      </c>
      <c r="S3" s="14">
        <v>2007</v>
      </c>
      <c r="T3" s="14">
        <v>2008</v>
      </c>
      <c r="U3" s="14">
        <v>2009</v>
      </c>
      <c r="V3" s="14">
        <v>2010</v>
      </c>
      <c r="W3" s="14">
        <v>2011</v>
      </c>
      <c r="X3" s="14">
        <v>2012</v>
      </c>
      <c r="Y3" s="14">
        <v>2013</v>
      </c>
      <c r="Z3" s="14">
        <v>2014</v>
      </c>
      <c r="AA3" s="26">
        <v>2015</v>
      </c>
      <c r="AB3" s="26">
        <v>2016</v>
      </c>
      <c r="AC3" s="26">
        <v>2017</v>
      </c>
      <c r="AD3" s="26">
        <v>2018</v>
      </c>
      <c r="AE3" s="26">
        <v>2019</v>
      </c>
      <c r="AF3" s="26">
        <v>2020</v>
      </c>
      <c r="AG3" s="26">
        <v>2021</v>
      </c>
      <c r="AH3" s="26">
        <v>2022</v>
      </c>
      <c r="AI3" s="26">
        <v>2023</v>
      </c>
    </row>
    <row r="4" spans="1:35" s="5" customFormat="1" ht="12.75" customHeight="1" x14ac:dyDescent="0.2">
      <c r="A4" s="22"/>
      <c r="B4" s="9" t="s">
        <v>1</v>
      </c>
      <c r="C4" s="28">
        <v>755.68992833644609</v>
      </c>
      <c r="D4" s="28">
        <v>758.09095198958721</v>
      </c>
      <c r="E4" s="28">
        <v>700.99098599646982</v>
      </c>
      <c r="F4" s="28">
        <v>1078.7010799657771</v>
      </c>
      <c r="G4" s="28">
        <v>1148.4059993281055</v>
      </c>
      <c r="H4" s="28">
        <v>1309.5755879572082</v>
      </c>
      <c r="I4" s="28">
        <v>1460.4279536580514</v>
      </c>
      <c r="J4" s="28">
        <v>1655.8690872606403</v>
      </c>
      <c r="K4" s="28">
        <v>1544.8252950204972</v>
      </c>
      <c r="L4" s="28">
        <v>1599.5674502824268</v>
      </c>
      <c r="M4" s="28">
        <v>1981.4309911579981</v>
      </c>
      <c r="N4" s="28">
        <v>2218.2660665554276</v>
      </c>
      <c r="O4" s="28">
        <v>2353.3273115243405</v>
      </c>
      <c r="P4" s="28">
        <v>2506.2025408617897</v>
      </c>
      <c r="Q4" s="28">
        <v>3523.8119999999999</v>
      </c>
      <c r="R4" s="28">
        <v>3897.1710000000003</v>
      </c>
      <c r="S4" s="28">
        <v>4024.6009999999997</v>
      </c>
      <c r="T4" s="28">
        <v>4642.7559999999994</v>
      </c>
      <c r="U4" s="28">
        <v>4630.6790157114256</v>
      </c>
      <c r="V4" s="28">
        <v>5675.6838289284378</v>
      </c>
      <c r="W4" s="28">
        <v>5792.301564750931</v>
      </c>
      <c r="X4" s="28">
        <v>7115.280229403149</v>
      </c>
      <c r="Y4" s="28">
        <v>7320.9419650277314</v>
      </c>
      <c r="Z4" s="28">
        <v>7037.9308618348332</v>
      </c>
      <c r="AA4" s="27">
        <v>6800.1030628776816</v>
      </c>
      <c r="AB4" s="27">
        <v>6165.19294285056</v>
      </c>
      <c r="AC4" s="27">
        <v>5986.3618368169336</v>
      </c>
      <c r="AD4" s="27">
        <v>6374.1653807053863</v>
      </c>
      <c r="AE4" s="29">
        <v>6500.348153317178</v>
      </c>
      <c r="AF4" s="29">
        <v>6422.9902184566909</v>
      </c>
      <c r="AG4" s="29">
        <v>6783.9408881760974</v>
      </c>
      <c r="AH4" s="29">
        <v>7776.3276897990445</v>
      </c>
      <c r="AI4" s="29">
        <v>8235.0330268437374</v>
      </c>
    </row>
    <row r="5" spans="1:35" s="5" customFormat="1" x14ac:dyDescent="0.2">
      <c r="A5" s="22"/>
      <c r="B5" s="9" t="s">
        <v>14</v>
      </c>
      <c r="C5" s="28">
        <v>3.4055727554179462</v>
      </c>
      <c r="D5" s="28">
        <v>4.655688622754492</v>
      </c>
      <c r="E5" s="28">
        <v>-3.7619796881705088</v>
      </c>
      <c r="F5" s="28">
        <v>5.6777645659928826</v>
      </c>
      <c r="G5" s="28">
        <v>1.490857946554127</v>
      </c>
      <c r="H5" s="28">
        <v>1.7322616407982487</v>
      </c>
      <c r="I5" s="28">
        <v>6.647595695409338</v>
      </c>
      <c r="J5" s="28">
        <v>5.9522288925788898</v>
      </c>
      <c r="K5" s="28">
        <v>-0.56660638939123853</v>
      </c>
      <c r="L5" s="28">
        <v>-0.13336566440348749</v>
      </c>
      <c r="M5" s="28">
        <v>11.50904455505648</v>
      </c>
      <c r="N5" s="28">
        <v>8.5138813282525518</v>
      </c>
      <c r="O5" s="28">
        <v>14.268650883132416</v>
      </c>
      <c r="P5" s="28">
        <v>33.732978412977786</v>
      </c>
      <c r="Q5" s="28">
        <v>8.5641401946360531</v>
      </c>
      <c r="R5" s="28">
        <v>-1.61549481073338</v>
      </c>
      <c r="S5" s="28">
        <v>17.752247334422712</v>
      </c>
      <c r="T5" s="28">
        <v>1.3002852534149933</v>
      </c>
      <c r="U5" s="28">
        <v>1.8743928779154515</v>
      </c>
      <c r="V5" s="28">
        <v>14.974978122948999</v>
      </c>
      <c r="W5" s="28">
        <v>3.5742374093607858</v>
      </c>
      <c r="X5" s="28">
        <v>8.219927742686286</v>
      </c>
      <c r="Y5" s="28">
        <v>3.1737042060572431</v>
      </c>
      <c r="Z5" s="28">
        <v>2.6129545964509373</v>
      </c>
      <c r="AA5" s="27">
        <v>4.1709124668987876</v>
      </c>
      <c r="AB5" s="27">
        <v>-2.8282731496740334</v>
      </c>
      <c r="AC5" s="27">
        <v>-4.1953892231264938</v>
      </c>
      <c r="AD5" s="27">
        <v>1.8526518042354223</v>
      </c>
      <c r="AE5" s="29">
        <v>2.4843806394500447</v>
      </c>
      <c r="AF5" s="29">
        <v>-2.1817287239354459</v>
      </c>
      <c r="AG5" s="29">
        <v>-0.48768048538357972</v>
      </c>
      <c r="AH5" s="29">
        <v>2.8945841310225982</v>
      </c>
      <c r="AI5" s="29">
        <v>4.645930398316473</v>
      </c>
    </row>
    <row r="6" spans="1:35" s="5" customFormat="1" ht="12.75" customHeight="1" x14ac:dyDescent="0.2">
      <c r="A6" s="22"/>
      <c r="B6" s="9" t="s">
        <v>15</v>
      </c>
      <c r="C6" s="28">
        <v>7.5</v>
      </c>
      <c r="D6" s="28">
        <v>-3.2</v>
      </c>
      <c r="E6" s="28">
        <v>-6.9</v>
      </c>
      <c r="F6" s="28">
        <v>43.72</v>
      </c>
      <c r="G6" s="28">
        <v>9.27</v>
      </c>
      <c r="H6" s="28">
        <v>11.32</v>
      </c>
      <c r="I6" s="28">
        <v>5.56</v>
      </c>
      <c r="J6" s="28">
        <v>4.26</v>
      </c>
      <c r="K6" s="28">
        <v>-8</v>
      </c>
      <c r="L6" s="28">
        <v>3.8</v>
      </c>
      <c r="M6" s="28">
        <v>12.4</v>
      </c>
      <c r="N6" s="28">
        <v>5.2</v>
      </c>
      <c r="O6" s="28">
        <v>-1.8</v>
      </c>
      <c r="P6" s="28">
        <v>-5.3</v>
      </c>
      <c r="Q6" s="28">
        <v>7.8999999999999995</v>
      </c>
      <c r="R6" s="28">
        <v>8.1</v>
      </c>
      <c r="S6" s="28">
        <v>-7.4</v>
      </c>
      <c r="T6" s="28">
        <v>8.3000000000000007</v>
      </c>
      <c r="U6" s="28">
        <v>10</v>
      </c>
      <c r="V6" s="28">
        <v>-2.1</v>
      </c>
      <c r="W6" s="28">
        <v>2</v>
      </c>
      <c r="X6" s="28">
        <v>7.5</v>
      </c>
      <c r="Y6" s="28">
        <v>0.2</v>
      </c>
      <c r="Z6" s="28">
        <v>1.681</v>
      </c>
      <c r="AA6" s="27">
        <v>3.657</v>
      </c>
      <c r="AB6" s="27">
        <v>-1.6</v>
      </c>
      <c r="AC6" s="27">
        <v>-1.1000000000000001</v>
      </c>
      <c r="AD6" s="27">
        <v>4</v>
      </c>
      <c r="AE6" s="29">
        <v>1.1882869235947287</v>
      </c>
      <c r="AF6" s="29">
        <v>4.5</v>
      </c>
      <c r="AG6" s="29">
        <v>-0.8</v>
      </c>
      <c r="AH6" s="29">
        <v>5.8000000000000007</v>
      </c>
      <c r="AI6" s="29">
        <v>4.0999999999999996</v>
      </c>
    </row>
    <row r="7" spans="1:35" s="5" customFormat="1" x14ac:dyDescent="0.2">
      <c r="A7" s="22"/>
      <c r="B7" s="9" t="s">
        <v>11</v>
      </c>
      <c r="C7" s="28">
        <v>54.6</v>
      </c>
      <c r="D7" s="28">
        <v>48.3</v>
      </c>
      <c r="E7" s="28">
        <v>43</v>
      </c>
      <c r="F7" s="28">
        <v>76.599999999999994</v>
      </c>
      <c r="G7" s="28">
        <v>121.3</v>
      </c>
      <c r="H7" s="28">
        <v>121.3</v>
      </c>
      <c r="I7" s="28">
        <v>138.1</v>
      </c>
      <c r="J7" s="28">
        <v>154.30000000000001</v>
      </c>
      <c r="K7" s="28">
        <v>140.19999999999999</v>
      </c>
      <c r="L7" s="28">
        <v>130.19999999999999</v>
      </c>
      <c r="M7" s="28">
        <v>138.30000000000001</v>
      </c>
      <c r="N7" s="28">
        <v>128.69999999999999</v>
      </c>
      <c r="O7" s="28">
        <v>349.3</v>
      </c>
      <c r="P7" s="28">
        <v>1161</v>
      </c>
      <c r="Q7" s="28">
        <v>1658.2</v>
      </c>
      <c r="R7" s="28">
        <v>1752.7</v>
      </c>
      <c r="S7" s="28">
        <v>1738.4</v>
      </c>
      <c r="T7" s="28">
        <v>1866.6</v>
      </c>
      <c r="U7" s="28">
        <v>1329.3</v>
      </c>
      <c r="V7" s="28">
        <v>1852</v>
      </c>
      <c r="W7" s="28">
        <v>2244</v>
      </c>
      <c r="X7" s="28">
        <v>2255.1</v>
      </c>
      <c r="Y7" s="28">
        <v>1716.8</v>
      </c>
      <c r="Z7" s="28">
        <v>1734.3530000000001</v>
      </c>
      <c r="AA7" s="27">
        <v>1434.2971268480646</v>
      </c>
      <c r="AB7" s="27">
        <v>1204.8910000000001</v>
      </c>
      <c r="AC7" s="27">
        <v>1522.0989999999999</v>
      </c>
      <c r="AD7" s="27">
        <v>1439.481</v>
      </c>
      <c r="AE7" s="29">
        <v>1516.404</v>
      </c>
      <c r="AF7" s="29">
        <v>1040.9459999999999</v>
      </c>
      <c r="AG7" s="29">
        <v>1503.2329999999999</v>
      </c>
      <c r="AH7" s="29">
        <v>2758.2185633775025</v>
      </c>
      <c r="AI7" s="29">
        <v>2792.930146373149</v>
      </c>
    </row>
    <row r="8" spans="1:35" s="5" customFormat="1" x14ac:dyDescent="0.2">
      <c r="A8" s="22"/>
      <c r="B8" s="9" t="s">
        <v>12</v>
      </c>
      <c r="C8" s="28">
        <v>70.5</v>
      </c>
      <c r="D8" s="28">
        <v>64.3</v>
      </c>
      <c r="E8" s="28">
        <v>61</v>
      </c>
      <c r="F8" s="28">
        <v>117.7</v>
      </c>
      <c r="G8" s="28">
        <v>138.1</v>
      </c>
      <c r="H8" s="28">
        <v>124.5</v>
      </c>
      <c r="I8" s="28">
        <v>143.80000000000001</v>
      </c>
      <c r="J8" s="28">
        <v>165.8</v>
      </c>
      <c r="K8" s="28">
        <v>162.30000000000001</v>
      </c>
      <c r="L8" s="28">
        <v>170.4</v>
      </c>
      <c r="M8" s="28">
        <v>377.8</v>
      </c>
      <c r="N8" s="28">
        <v>1033.4000000000001</v>
      </c>
      <c r="O8" s="28">
        <v>482.3</v>
      </c>
      <c r="P8" s="28">
        <v>503.7</v>
      </c>
      <c r="Q8" s="28">
        <v>500.5</v>
      </c>
      <c r="R8" s="28">
        <v>705.6</v>
      </c>
      <c r="S8" s="28">
        <v>835.8</v>
      </c>
      <c r="T8" s="28">
        <v>904.9</v>
      </c>
      <c r="U8" s="28">
        <v>963.7</v>
      </c>
      <c r="V8" s="28">
        <v>1645.2</v>
      </c>
      <c r="W8" s="28">
        <v>1571.2</v>
      </c>
      <c r="X8" s="28">
        <v>1779.8</v>
      </c>
      <c r="Y8" s="28">
        <v>1092.5</v>
      </c>
      <c r="Z8" s="28">
        <v>2236.9919999999997</v>
      </c>
      <c r="AA8" s="27">
        <v>1867.4449999999999</v>
      </c>
      <c r="AB8" s="27">
        <v>614.6</v>
      </c>
      <c r="AC8" s="27">
        <v>572.97799999999995</v>
      </c>
      <c r="AD8" s="27">
        <v>764.92100000000005</v>
      </c>
      <c r="AE8" s="29">
        <v>778.10800000000006</v>
      </c>
      <c r="AF8" s="29">
        <v>750.99800000000005</v>
      </c>
      <c r="AG8" s="29">
        <v>749.78527624771414</v>
      </c>
      <c r="AH8" s="29">
        <v>886.70370149092651</v>
      </c>
      <c r="AI8" s="29">
        <v>1054.3327567352005</v>
      </c>
    </row>
    <row r="9" spans="1:35" s="5" customFormat="1" x14ac:dyDescent="0.2">
      <c r="A9" s="22"/>
      <c r="B9" s="9" t="s">
        <v>2</v>
      </c>
      <c r="C9" s="28">
        <v>-15.795316</v>
      </c>
      <c r="D9" s="28">
        <v>-17.850801000000004</v>
      </c>
      <c r="E9" s="28">
        <v>-22.357199999999992</v>
      </c>
      <c r="F9" s="28">
        <v>-45.620596000000006</v>
      </c>
      <c r="G9" s="28">
        <v>-16.748424000000014</v>
      </c>
      <c r="H9" s="28">
        <v>-2.576693800000001</v>
      </c>
      <c r="I9" s="28">
        <v>-5.6632781999999793</v>
      </c>
      <c r="J9" s="28">
        <v>-8.5734179999999753</v>
      </c>
      <c r="K9" s="28">
        <v>-12.817319999999967</v>
      </c>
      <c r="L9" s="28">
        <v>-41.955999999999989</v>
      </c>
      <c r="M9" s="28">
        <v>-36.598999999999975</v>
      </c>
      <c r="N9" s="28">
        <v>-921.16117785418987</v>
      </c>
      <c r="O9" s="28">
        <v>-82.650435230233199</v>
      </c>
      <c r="P9" s="28">
        <v>708.641430086642</v>
      </c>
      <c r="Q9" s="28">
        <v>1104.9468455482829</v>
      </c>
      <c r="R9" s="28">
        <v>1033.8548890260677</v>
      </c>
      <c r="S9" s="28">
        <v>901.78</v>
      </c>
      <c r="T9" s="28">
        <v>937.5440000000001</v>
      </c>
      <c r="U9" s="28">
        <v>45.00200000000018</v>
      </c>
      <c r="V9" s="28">
        <v>422.40700000000015</v>
      </c>
      <c r="W9" s="28">
        <v>722.54600000000005</v>
      </c>
      <c r="X9" s="28">
        <v>1023.7870333285709</v>
      </c>
      <c r="Y9" s="28">
        <v>624.29999999999995</v>
      </c>
      <c r="Z9" s="28">
        <v>-502.63899999999967</v>
      </c>
      <c r="AA9" s="27">
        <v>-258.13665077890391</v>
      </c>
      <c r="AB9" s="27">
        <v>590.29100000000005</v>
      </c>
      <c r="AC9" s="27">
        <v>949.12099999999998</v>
      </c>
      <c r="AD9" s="27">
        <v>674.56</v>
      </c>
      <c r="AE9" s="29">
        <v>688.29599999999994</v>
      </c>
      <c r="AF9" s="29">
        <v>289.94799999999987</v>
      </c>
      <c r="AG9" s="29">
        <v>753.44772375228581</v>
      </c>
      <c r="AH9" s="29">
        <v>1871.514861886576</v>
      </c>
      <c r="AI9" s="29">
        <v>1738.5973896379485</v>
      </c>
    </row>
    <row r="10" spans="1:35" s="5" customFormat="1" x14ac:dyDescent="0.2">
      <c r="A10" s="22"/>
      <c r="B10" s="9" t="s">
        <v>3</v>
      </c>
      <c r="C10" s="28">
        <v>-18.414315999999992</v>
      </c>
      <c r="D10" s="28">
        <v>-24.464801000000008</v>
      </c>
      <c r="E10" s="28">
        <v>-37.41419999999998</v>
      </c>
      <c r="F10" s="28">
        <v>-66.693596000000014</v>
      </c>
      <c r="G10" s="28">
        <v>-65.613424000000009</v>
      </c>
      <c r="H10" s="28">
        <v>-85.456693800000011</v>
      </c>
      <c r="I10" s="28">
        <v>-103.44427819999999</v>
      </c>
      <c r="J10" s="28">
        <v>-92.650417999999974</v>
      </c>
      <c r="K10" s="28">
        <v>-105.95831999999997</v>
      </c>
      <c r="L10" s="28">
        <v>-148.55799999999999</v>
      </c>
      <c r="M10" s="28">
        <v>-35.833999999999989</v>
      </c>
      <c r="N10" s="28">
        <v>-1347.6281827895264</v>
      </c>
      <c r="O10" s="28">
        <v>-430.62443523023308</v>
      </c>
      <c r="P10" s="28">
        <v>-350.42756991335796</v>
      </c>
      <c r="Q10" s="28">
        <v>15.902445548282884</v>
      </c>
      <c r="R10" s="28">
        <v>182.09988902606759</v>
      </c>
      <c r="S10" s="28">
        <v>388.89700000000005</v>
      </c>
      <c r="T10" s="28">
        <v>332.81200000000013</v>
      </c>
      <c r="U10" s="28">
        <v>-708.68499999999983</v>
      </c>
      <c r="V10" s="28">
        <v>-597.0649999999996</v>
      </c>
      <c r="W10" s="28">
        <v>-455.8760000000002</v>
      </c>
      <c r="X10" s="28">
        <v>603.47800000000007</v>
      </c>
      <c r="Y10" s="28">
        <v>-869.46999999999969</v>
      </c>
      <c r="Z10" s="28">
        <v>-1887.9099999999996</v>
      </c>
      <c r="AA10" s="27">
        <v>-1589.7588731519354</v>
      </c>
      <c r="AB10" s="27">
        <v>77.456999999999994</v>
      </c>
      <c r="AC10" s="27">
        <v>694.69899999999984</v>
      </c>
      <c r="AD10" s="27">
        <v>306.23399999999992</v>
      </c>
      <c r="AE10" s="29">
        <v>178.90699999999987</v>
      </c>
      <c r="AF10" s="29">
        <v>240.61999999999983</v>
      </c>
      <c r="AG10" s="29">
        <v>688.87272375228576</v>
      </c>
      <c r="AH10" s="29">
        <v>1728.6129648919186</v>
      </c>
      <c r="AI10" s="29">
        <v>1439.6880039250941</v>
      </c>
    </row>
    <row r="11" spans="1:35" s="5" customFormat="1" ht="12.75" customHeight="1" x14ac:dyDescent="0.2">
      <c r="A11" s="22"/>
      <c r="B11" s="9" t="s">
        <v>9</v>
      </c>
      <c r="C11" s="28">
        <v>-19.966499999999996</v>
      </c>
      <c r="D11" s="28">
        <v>-39.816119999999991</v>
      </c>
      <c r="E11" s="28">
        <v>-27.493024664999997</v>
      </c>
      <c r="F11" s="28">
        <v>-31.21574727399998</v>
      </c>
      <c r="G11" s="28">
        <v>-31.986999999999966</v>
      </c>
      <c r="H11" s="28">
        <v>-41.624000000000024</v>
      </c>
      <c r="I11" s="28">
        <v>-34.163920999999995</v>
      </c>
      <c r="J11" s="28">
        <v>-31.75014800000001</v>
      </c>
      <c r="K11" s="28">
        <v>-52.171999999999997</v>
      </c>
      <c r="L11" s="28">
        <v>-66.579014999999984</v>
      </c>
      <c r="M11" s="28">
        <v>-61.225969000000006</v>
      </c>
      <c r="N11" s="28">
        <v>-83.254697000000021</v>
      </c>
      <c r="O11" s="28">
        <v>-69.145730721000007</v>
      </c>
      <c r="P11" s="28">
        <v>-54.08299999999997</v>
      </c>
      <c r="Q11" s="28">
        <v>-11.063047000000026</v>
      </c>
      <c r="R11" s="28">
        <v>73.047699999999921</v>
      </c>
      <c r="S11" s="28">
        <v>105.31875899999993</v>
      </c>
      <c r="T11" s="28">
        <v>168.11799999999999</v>
      </c>
      <c r="U11" s="28">
        <v>-359.84159999999991</v>
      </c>
      <c r="V11" s="28">
        <v>-140.25047177060122</v>
      </c>
      <c r="W11" s="28">
        <v>72.283499999999819</v>
      </c>
      <c r="X11" s="28">
        <v>-88.475283845800277</v>
      </c>
      <c r="Y11" s="28">
        <v>-205.6</v>
      </c>
      <c r="Z11" s="28">
        <v>-19.538261559999455</v>
      </c>
      <c r="AA11" s="27">
        <v>-302.57300000000009</v>
      </c>
      <c r="AB11" s="27">
        <v>-147.97846378731174</v>
      </c>
      <c r="AC11" s="27">
        <v>-43</v>
      </c>
      <c r="AD11" s="27">
        <v>93.5</v>
      </c>
      <c r="AE11" s="29">
        <v>-39.737443803552537</v>
      </c>
      <c r="AF11" s="30">
        <v>77.154000000000451</v>
      </c>
      <c r="AG11" s="30">
        <v>-73.109405607019653</v>
      </c>
      <c r="AH11" s="30">
        <v>327.59938306576851</v>
      </c>
      <c r="AI11" s="29">
        <v>-97.544306661982773</v>
      </c>
    </row>
    <row r="12" spans="1:35" s="6" customFormat="1" ht="15.75" customHeight="1" x14ac:dyDescent="0.2">
      <c r="A12" s="23"/>
      <c r="B12" s="10" t="s">
        <v>10</v>
      </c>
      <c r="C12" s="28">
        <v>-2.8920640346539734</v>
      </c>
      <c r="D12" s="28">
        <v>-5.7351979376182856</v>
      </c>
      <c r="E12" s="28">
        <v>-4.3507306932618288</v>
      </c>
      <c r="F12" s="28">
        <v>-3.1946612609065261</v>
      </c>
      <c r="G12" s="28">
        <v>-3.0877158584358644</v>
      </c>
      <c r="H12" s="28">
        <v>-3.4753456828320863</v>
      </c>
      <c r="I12" s="28">
        <v>-2.5626190639832838</v>
      </c>
      <c r="J12" s="28">
        <v>-2.0899625503206667</v>
      </c>
      <c r="K12" s="28">
        <v>-3.6830436541747211</v>
      </c>
      <c r="L12" s="28">
        <v>-4.5431434319782316</v>
      </c>
      <c r="M12" s="28">
        <v>-3.3591217926825254</v>
      </c>
      <c r="N12" s="28">
        <v>-4.0682441849879654</v>
      </c>
      <c r="O12" s="28">
        <v>-3.1745512229538799</v>
      </c>
      <c r="P12" s="28">
        <v>-2.3340603628354812</v>
      </c>
      <c r="Q12" s="28">
        <v>-0.31395111316948876</v>
      </c>
      <c r="R12" s="28">
        <v>1.8743775933876117</v>
      </c>
      <c r="S12" s="28">
        <v>2.6168745423459354</v>
      </c>
      <c r="T12" s="28">
        <v>3.6210819608008697</v>
      </c>
      <c r="U12" s="28">
        <v>-7.7708171691256034</v>
      </c>
      <c r="V12" s="28">
        <v>-2.4710761909561887</v>
      </c>
      <c r="W12" s="28">
        <v>1.249757428226985</v>
      </c>
      <c r="X12" s="28">
        <v>-1.2467524407385724</v>
      </c>
      <c r="Y12" s="28">
        <v>-2.8137017421412049</v>
      </c>
      <c r="Z12" s="28">
        <v>-0.3</v>
      </c>
      <c r="AA12" s="27">
        <v>-4.2</v>
      </c>
      <c r="AB12" s="27">
        <v>-2.4002243751173165</v>
      </c>
      <c r="AC12" s="27">
        <v>-0.71829938069470167</v>
      </c>
      <c r="AD12" s="27">
        <v>1.4668587087969935</v>
      </c>
      <c r="AE12" s="29">
        <v>-0.61131254613299768</v>
      </c>
      <c r="AF12" s="30">
        <v>1.2012162151250938</v>
      </c>
      <c r="AG12" s="30">
        <v>-1.0776834116353209</v>
      </c>
      <c r="AH12" s="30">
        <v>4.2127774977321497</v>
      </c>
      <c r="AI12" s="31">
        <v>-1.1845041342762996</v>
      </c>
    </row>
    <row r="13" spans="1:35" s="5" customFormat="1" x14ac:dyDescent="0.2">
      <c r="A13" s="22"/>
      <c r="B13" s="11" t="s">
        <v>4</v>
      </c>
      <c r="C13" s="28">
        <v>7.3</v>
      </c>
      <c r="D13" s="28">
        <v>8.3000000000000007</v>
      </c>
      <c r="E13" s="28">
        <v>8.1999999999999993</v>
      </c>
      <c r="F13" s="28">
        <v>16.7</v>
      </c>
      <c r="G13" s="28">
        <v>13.5</v>
      </c>
      <c r="H13" s="28">
        <v>20.2</v>
      </c>
      <c r="I13" s="28">
        <v>17.8</v>
      </c>
      <c r="J13" s="28">
        <v>18</v>
      </c>
      <c r="K13" s="28">
        <v>15.8</v>
      </c>
      <c r="L13" s="28">
        <v>23.2</v>
      </c>
      <c r="M13" s="28">
        <v>45.7</v>
      </c>
      <c r="N13" s="28">
        <v>69.099999999999994</v>
      </c>
      <c r="O13" s="28">
        <v>56.4</v>
      </c>
      <c r="P13" s="28">
        <v>44.1</v>
      </c>
      <c r="Q13" s="28">
        <v>24</v>
      </c>
      <c r="R13" s="28">
        <v>25.8</v>
      </c>
      <c r="S13" s="28">
        <v>25.8</v>
      </c>
      <c r="T13" s="28">
        <v>27.1</v>
      </c>
      <c r="U13" s="28">
        <v>36.299999999999997</v>
      </c>
      <c r="V13" s="28">
        <v>30.9</v>
      </c>
      <c r="W13" s="28">
        <v>25.6</v>
      </c>
      <c r="X13" s="28">
        <v>27.2</v>
      </c>
      <c r="Y13" s="28">
        <v>25.5</v>
      </c>
      <c r="Z13" s="28">
        <v>28.9</v>
      </c>
      <c r="AA13" s="27">
        <v>24.8</v>
      </c>
      <c r="AB13" s="27">
        <v>22.7</v>
      </c>
      <c r="AC13" s="27">
        <v>25.8</v>
      </c>
      <c r="AD13" s="27">
        <v>26.6</v>
      </c>
      <c r="AE13" s="29">
        <v>27.5</v>
      </c>
      <c r="AF13" s="29">
        <v>27.1</v>
      </c>
      <c r="AG13" s="29">
        <v>30</v>
      </c>
      <c r="AH13" s="29">
        <v>26.5</v>
      </c>
      <c r="AI13" s="29">
        <v>28.5</v>
      </c>
    </row>
    <row r="14" spans="1:35" s="5" customFormat="1" x14ac:dyDescent="0.2">
      <c r="A14" s="22"/>
      <c r="B14" s="9" t="s">
        <v>5</v>
      </c>
      <c r="C14" s="28">
        <v>20.350000000000001</v>
      </c>
      <c r="D14" s="28">
        <v>12.450000000000001</v>
      </c>
      <c r="E14" s="28">
        <v>-1.8099999999999987</v>
      </c>
      <c r="F14" s="28">
        <v>13.635999999999994</v>
      </c>
      <c r="G14" s="28">
        <v>47.643000000000001</v>
      </c>
      <c r="H14" s="28">
        <v>54.571999999999996</v>
      </c>
      <c r="I14" s="28">
        <v>55.957000000000001</v>
      </c>
      <c r="J14" s="28">
        <v>42.701000000000008</v>
      </c>
      <c r="K14" s="28">
        <v>35.195999999999998</v>
      </c>
      <c r="L14" s="28">
        <v>32.559999999999988</v>
      </c>
      <c r="M14" s="28">
        <v>29.368000000000013</v>
      </c>
      <c r="N14" s="28">
        <v>71.134000000000015</v>
      </c>
      <c r="O14" s="28">
        <v>38.79699999999999</v>
      </c>
      <c r="P14" s="28">
        <v>48.796999999999997</v>
      </c>
      <c r="Q14" s="28">
        <v>71.40100000000001</v>
      </c>
      <c r="R14" s="28">
        <v>258.678</v>
      </c>
      <c r="S14" s="28">
        <v>411.20099999999996</v>
      </c>
      <c r="T14" s="28">
        <v>615.32399999999996</v>
      </c>
      <c r="U14" s="28">
        <v>267.21551401900001</v>
      </c>
      <c r="V14" s="28">
        <v>302.44400000000002</v>
      </c>
      <c r="W14" s="28">
        <v>455.71300000000002</v>
      </c>
      <c r="X14" s="28">
        <v>557.86699999999996</v>
      </c>
      <c r="Y14" s="28">
        <v>532.76800000000003</v>
      </c>
      <c r="Z14" s="28">
        <v>522.72799999999995</v>
      </c>
      <c r="AA14" s="27">
        <v>88.599000000000004</v>
      </c>
      <c r="AB14" s="27">
        <v>-303.74099999999999</v>
      </c>
      <c r="AC14" s="27">
        <v>-299.35500000000002</v>
      </c>
      <c r="AD14" s="27">
        <v>-198.52</v>
      </c>
      <c r="AE14" s="29">
        <v>-151.136</v>
      </c>
      <c r="AF14" s="29">
        <v>-149.16399999999999</v>
      </c>
      <c r="AG14" s="29">
        <v>-303</v>
      </c>
      <c r="AH14" s="29">
        <v>157.55099999999999</v>
      </c>
      <c r="AI14" s="29">
        <v>145.92400000000001</v>
      </c>
    </row>
    <row r="15" spans="1:35" s="5" customFormat="1" x14ac:dyDescent="0.2">
      <c r="A15" s="22"/>
      <c r="B15" s="9" t="s">
        <v>13</v>
      </c>
      <c r="C15" s="28">
        <v>52.39</v>
      </c>
      <c r="D15" s="28">
        <v>36.83</v>
      </c>
      <c r="E15" s="28">
        <v>28.08</v>
      </c>
      <c r="F15" s="28">
        <v>31.276</v>
      </c>
      <c r="G15" s="28">
        <v>35.44</v>
      </c>
      <c r="H15" s="28">
        <v>47.588999999999999</v>
      </c>
      <c r="I15" s="28">
        <v>51.74</v>
      </c>
      <c r="J15" s="28">
        <v>58.197000000000003</v>
      </c>
      <c r="K15" s="28">
        <v>52.501000000000005</v>
      </c>
      <c r="L15" s="28">
        <v>57.814</v>
      </c>
      <c r="M15" s="28">
        <v>68.412000000000006</v>
      </c>
      <c r="N15" s="28">
        <v>79.138999999999996</v>
      </c>
      <c r="O15" s="28">
        <v>98.087999999999994</v>
      </c>
      <c r="P15" s="28">
        <v>92.852999999999994</v>
      </c>
      <c r="Q15" s="28">
        <v>129.614</v>
      </c>
      <c r="R15" s="28">
        <v>136.52799999999999</v>
      </c>
      <c r="S15" s="28">
        <v>121.622</v>
      </c>
      <c r="T15" s="28">
        <v>178.006</v>
      </c>
      <c r="U15" s="28">
        <v>204.08</v>
      </c>
      <c r="V15" s="28">
        <v>243.86799999999999</v>
      </c>
      <c r="W15" s="28">
        <v>291.197</v>
      </c>
      <c r="X15" s="28">
        <v>367.726</v>
      </c>
      <c r="Y15" s="28">
        <v>463.59500000000003</v>
      </c>
      <c r="Z15" s="28">
        <v>551.798</v>
      </c>
      <c r="AA15" s="27">
        <v>603.01199999999994</v>
      </c>
      <c r="AB15" s="27">
        <v>634.14400000000001</v>
      </c>
      <c r="AC15" s="27">
        <v>619.303</v>
      </c>
      <c r="AD15" s="27">
        <v>624.58000000000004</v>
      </c>
      <c r="AE15" s="29">
        <v>633.36099999999999</v>
      </c>
      <c r="AF15" s="29">
        <v>684.93299999999999</v>
      </c>
      <c r="AG15" s="29">
        <v>801.98299999999995</v>
      </c>
      <c r="AH15" s="29">
        <v>859.19100000000003</v>
      </c>
      <c r="AI15" s="29">
        <v>950.73400000000004</v>
      </c>
    </row>
    <row r="16" spans="1:35" s="5" customFormat="1" x14ac:dyDescent="0.2">
      <c r="A16" s="22"/>
      <c r="B16" s="9" t="s">
        <v>6</v>
      </c>
      <c r="C16" s="28">
        <v>5.99</v>
      </c>
      <c r="D16" s="28">
        <v>28.189999999999998</v>
      </c>
      <c r="E16" s="28">
        <v>44.070999999999998</v>
      </c>
      <c r="F16" s="28">
        <v>47.942</v>
      </c>
      <c r="G16" s="28">
        <v>36.277000000000001</v>
      </c>
      <c r="H16" s="28">
        <v>43.899348514999986</v>
      </c>
      <c r="I16" s="28">
        <v>40.061</v>
      </c>
      <c r="J16" s="28">
        <v>26.009970000000003</v>
      </c>
      <c r="K16" s="28">
        <v>45.785000000000004</v>
      </c>
      <c r="L16" s="28">
        <v>60.261000000000003</v>
      </c>
      <c r="M16" s="28">
        <v>76.055000000000007</v>
      </c>
      <c r="N16" s="28">
        <v>72.418999999999997</v>
      </c>
      <c r="O16" s="28">
        <v>84.332859387000013</v>
      </c>
      <c r="P16" s="28">
        <v>83.887</v>
      </c>
      <c r="Q16" s="28">
        <v>86.199000000000012</v>
      </c>
      <c r="R16" s="28">
        <v>23.248000000000008</v>
      </c>
      <c r="S16" s="28">
        <v>-113.54599999999999</v>
      </c>
      <c r="T16" s="28">
        <v>-253.09700000000001</v>
      </c>
      <c r="U16" s="28">
        <v>61.987791313000017</v>
      </c>
      <c r="V16" s="28">
        <v>100.67899999999997</v>
      </c>
      <c r="W16" s="28">
        <v>-10.608000000000015</v>
      </c>
      <c r="X16" s="28">
        <v>-93.933999999999983</v>
      </c>
      <c r="Y16" s="28">
        <v>-103.26699999999998</v>
      </c>
      <c r="Z16" s="28">
        <v>71.378</v>
      </c>
      <c r="AA16" s="27">
        <v>323.971</v>
      </c>
      <c r="AB16" s="27">
        <v>533.20600000000002</v>
      </c>
      <c r="AC16" s="27">
        <v>519.56299999999999</v>
      </c>
      <c r="AD16" s="27">
        <v>522.29300000000001</v>
      </c>
      <c r="AE16" s="29">
        <v>797.404</v>
      </c>
      <c r="AF16" s="29">
        <v>836.28099999999995</v>
      </c>
      <c r="AG16" s="29">
        <v>1027.759</v>
      </c>
      <c r="AH16" s="29">
        <v>1103.682</v>
      </c>
      <c r="AI16" s="29">
        <v>1197.6179999999999</v>
      </c>
    </row>
    <row r="17" spans="1:35" s="5" customFormat="1" x14ac:dyDescent="0.2">
      <c r="A17" s="22"/>
      <c r="B17" s="9" t="s">
        <v>7</v>
      </c>
      <c r="C17" s="28">
        <v>67.169999999999987</v>
      </c>
      <c r="D17" s="28">
        <v>60.370000000000005</v>
      </c>
      <c r="E17" s="28">
        <v>47.662999999999997</v>
      </c>
      <c r="F17" s="28">
        <v>62.6584</v>
      </c>
      <c r="G17" s="28">
        <v>93.2</v>
      </c>
      <c r="H17" s="28">
        <v>119.232</v>
      </c>
      <c r="I17" s="28">
        <v>114.34500000000001</v>
      </c>
      <c r="J17" s="28">
        <v>105.65300000000001</v>
      </c>
      <c r="K17" s="28">
        <v>102.77799999999999</v>
      </c>
      <c r="L17" s="28">
        <v>121.77799999999998</v>
      </c>
      <c r="M17" s="28">
        <v>148.60999999999999</v>
      </c>
      <c r="N17" s="28">
        <v>188.20399999999998</v>
      </c>
      <c r="O17" s="28">
        <v>182.32500000000002</v>
      </c>
      <c r="P17" s="28">
        <v>188.72499999999997</v>
      </c>
      <c r="Q17" s="28">
        <v>248.53399999999999</v>
      </c>
      <c r="R17" s="28">
        <v>377.291</v>
      </c>
      <c r="S17" s="28">
        <v>386.53800000000001</v>
      </c>
      <c r="T17" s="28">
        <v>496.13300000000004</v>
      </c>
      <c r="U17" s="28">
        <v>476.69926866400004</v>
      </c>
      <c r="V17" s="28">
        <v>604.04600000000005</v>
      </c>
      <c r="W17" s="28">
        <v>676.76499999999999</v>
      </c>
      <c r="X17" s="28">
        <v>774.90800000000002</v>
      </c>
      <c r="Y17" s="28">
        <v>832.70500000000004</v>
      </c>
      <c r="Z17" s="28">
        <v>1042.8910000000001</v>
      </c>
      <c r="AA17" s="27">
        <v>1002.376</v>
      </c>
      <c r="AB17" s="27">
        <v>922.22500000000002</v>
      </c>
      <c r="AC17" s="27">
        <v>895.78899999999999</v>
      </c>
      <c r="AD17" s="27">
        <v>940.37799999999993</v>
      </c>
      <c r="AE17" s="29">
        <v>1164.067</v>
      </c>
      <c r="AF17" s="29">
        <v>1285.577</v>
      </c>
      <c r="AG17" s="29">
        <v>1522.7650000000001</v>
      </c>
      <c r="AH17" s="29">
        <v>1921.9649999999999</v>
      </c>
      <c r="AI17" s="29">
        <v>2201.7910000000002</v>
      </c>
    </row>
    <row r="18" spans="1:35" s="5" customFormat="1" x14ac:dyDescent="0.2">
      <c r="A18" s="22"/>
      <c r="B18" s="12" t="s">
        <v>8</v>
      </c>
      <c r="C18" s="28">
        <v>9.7292936272109483</v>
      </c>
      <c r="D18" s="28">
        <v>8.6958221819206898</v>
      </c>
      <c r="E18" s="28">
        <v>7.5425996069806587</v>
      </c>
      <c r="F18" s="28">
        <v>6.4125443287757449</v>
      </c>
      <c r="G18" s="28">
        <v>8.9966273175422167</v>
      </c>
      <c r="H18" s="28">
        <v>9.9551320501497962</v>
      </c>
      <c r="I18" s="28">
        <v>8.5769627224922047</v>
      </c>
      <c r="J18" s="28">
        <v>6.9546388674795887</v>
      </c>
      <c r="K18" s="28">
        <v>7.2555366995470649</v>
      </c>
      <c r="L18" s="28">
        <v>8.3097492634795689</v>
      </c>
      <c r="M18" s="28">
        <v>8.1533881417303498</v>
      </c>
      <c r="N18" s="28">
        <v>9.196596182332808</v>
      </c>
      <c r="O18" s="28">
        <v>8.3707272407099023</v>
      </c>
      <c r="P18" s="28">
        <v>8.1448059829544643</v>
      </c>
      <c r="Q18" s="28">
        <v>7.0529869357389101</v>
      </c>
      <c r="R18" s="28">
        <v>9.6811507629508693</v>
      </c>
      <c r="S18" s="28">
        <v>9.6043806578590036</v>
      </c>
      <c r="T18" s="28">
        <v>10.686174332659311</v>
      </c>
      <c r="U18" s="28">
        <v>10.294370804942593</v>
      </c>
      <c r="V18" s="28">
        <v>10.642699949585515</v>
      </c>
      <c r="W18" s="28">
        <v>11.701039461482049</v>
      </c>
      <c r="X18" s="28">
        <v>10.919642168446178</v>
      </c>
      <c r="Y18" s="28">
        <v>11.395834188665818</v>
      </c>
      <c r="Z18" s="28">
        <v>14.818147840232005</v>
      </c>
      <c r="AA18" s="27">
        <v>14.740600116372537</v>
      </c>
      <c r="AB18" s="27">
        <v>14.958574833727701</v>
      </c>
      <c r="AC18" s="27">
        <v>14.963829858909907</v>
      </c>
      <c r="AD18" s="27">
        <v>14.752958918300527</v>
      </c>
      <c r="AE18" s="29">
        <v>17.907763900399207</v>
      </c>
      <c r="AF18" s="29">
        <v>20.015241441686285</v>
      </c>
      <c r="AG18" s="29">
        <v>22.446613629167462</v>
      </c>
      <c r="AH18" s="29">
        <v>24.715586542491337</v>
      </c>
      <c r="AI18" s="29">
        <v>26.736881234389976</v>
      </c>
    </row>
    <row r="19" spans="1:35" x14ac:dyDescent="0.2">
      <c r="Q19" s="3"/>
    </row>
    <row r="20" spans="1:35" x14ac:dyDescent="0.2">
      <c r="B20" s="19" t="s">
        <v>32</v>
      </c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</row>
    <row r="21" spans="1:35" x14ac:dyDescent="0.2">
      <c r="R21" s="24"/>
      <c r="S21" s="24"/>
      <c r="T21" s="24"/>
      <c r="U21" s="24"/>
      <c r="V21" s="24"/>
      <c r="W21" s="24"/>
      <c r="X21" s="24"/>
      <c r="Y21" s="24"/>
      <c r="Z21" s="24"/>
    </row>
    <row r="22" spans="1:35" x14ac:dyDescent="0.2">
      <c r="R22" s="24"/>
      <c r="S22" s="24"/>
      <c r="T22" s="24"/>
      <c r="U22" s="24"/>
      <c r="V22" s="24"/>
      <c r="W22" s="24"/>
      <c r="X22" s="24"/>
      <c r="Y22" s="24"/>
      <c r="Z22" s="24"/>
    </row>
    <row r="23" spans="1:35" x14ac:dyDescent="0.2">
      <c r="R23" s="24"/>
      <c r="S23" s="24"/>
      <c r="T23" s="24"/>
      <c r="U23" s="24"/>
      <c r="V23" s="24"/>
      <c r="W23" s="24"/>
      <c r="X23" s="24"/>
      <c r="Y23" s="24"/>
      <c r="Z23" s="24"/>
    </row>
    <row r="24" spans="1:35" x14ac:dyDescent="0.2">
      <c r="R24" s="24"/>
      <c r="S24" s="24"/>
      <c r="T24" s="24"/>
      <c r="U24" s="24"/>
      <c r="V24" s="24"/>
      <c r="W24" s="25"/>
      <c r="X24" s="24"/>
      <c r="Y24" s="24"/>
      <c r="Z24" s="24"/>
    </row>
    <row r="25" spans="1:35" x14ac:dyDescent="0.2">
      <c r="R25" s="24"/>
      <c r="S25" s="24"/>
      <c r="T25" s="24"/>
      <c r="U25" s="24"/>
      <c r="V25" s="24"/>
      <c r="W25" s="25"/>
      <c r="X25" s="24"/>
      <c r="Y25" s="24"/>
      <c r="Z25" s="24"/>
      <c r="AA25" s="24"/>
      <c r="AB25" s="24"/>
      <c r="AC25" s="24"/>
    </row>
    <row r="26" spans="1:35" x14ac:dyDescent="0.2">
      <c r="R26" s="24"/>
      <c r="S26" s="24"/>
      <c r="T26" s="24"/>
      <c r="U26" s="24"/>
      <c r="V26" s="24"/>
      <c r="W26" s="25"/>
      <c r="X26" s="24"/>
      <c r="Y26" s="24"/>
      <c r="Z26" s="24"/>
      <c r="AA26" s="24"/>
      <c r="AB26" s="24"/>
      <c r="AC26" s="24"/>
      <c r="AD26" s="24"/>
    </row>
    <row r="27" spans="1:35" x14ac:dyDescent="0.2">
      <c r="R27" s="24"/>
      <c r="S27" s="24"/>
      <c r="T27" s="24"/>
      <c r="U27" s="24"/>
      <c r="V27" s="24"/>
      <c r="W27" s="25"/>
      <c r="X27" s="24"/>
      <c r="Y27" s="24"/>
      <c r="Z27" s="24"/>
      <c r="AA27" s="24"/>
      <c r="AB27" s="24"/>
      <c r="AC27" s="24"/>
    </row>
    <row r="28" spans="1:35" x14ac:dyDescent="0.2">
      <c r="R28" s="24"/>
      <c r="S28" s="24"/>
      <c r="T28" s="24"/>
      <c r="U28" s="24"/>
      <c r="V28" s="24"/>
      <c r="W28" s="24"/>
      <c r="X28" s="24"/>
      <c r="Y28" s="24"/>
      <c r="Z28" s="24"/>
    </row>
    <row r="29" spans="1:35" x14ac:dyDescent="0.2">
      <c r="R29" s="24"/>
      <c r="S29" s="24"/>
      <c r="T29" s="24"/>
      <c r="U29" s="24"/>
      <c r="V29" s="24"/>
      <c r="W29" s="24"/>
      <c r="X29" s="24"/>
      <c r="Y29" s="24"/>
      <c r="Z29" s="24"/>
    </row>
    <row r="30" spans="1:35" x14ac:dyDescent="0.2">
      <c r="R30" s="24"/>
      <c r="S30" s="24"/>
      <c r="T30" s="24"/>
      <c r="U30" s="24"/>
      <c r="V30" s="24"/>
      <c r="W30" s="24"/>
      <c r="X30" s="24"/>
      <c r="Y30" s="24"/>
      <c r="Z30" s="24"/>
    </row>
    <row r="31" spans="1:35" x14ac:dyDescent="0.2">
      <c r="R31" s="24"/>
      <c r="S31" s="24"/>
      <c r="T31" s="24"/>
      <c r="U31" s="24"/>
      <c r="V31" s="24"/>
      <c r="W31" s="24"/>
      <c r="X31" s="24"/>
      <c r="Y31" s="24"/>
      <c r="Z31" s="24"/>
    </row>
    <row r="32" spans="1:35" x14ac:dyDescent="0.2">
      <c r="R32" s="24"/>
      <c r="S32" s="24"/>
      <c r="T32" s="24"/>
      <c r="U32" s="24"/>
      <c r="V32" s="24"/>
      <c r="W32" s="24"/>
      <c r="X32" s="24"/>
      <c r="Y32" s="24"/>
      <c r="Z32" s="24"/>
    </row>
    <row r="33" spans="18:26" x14ac:dyDescent="0.2">
      <c r="R33" s="24"/>
      <c r="S33" s="24"/>
      <c r="T33" s="24"/>
      <c r="U33" s="24"/>
      <c r="V33" s="24"/>
      <c r="W33" s="24"/>
      <c r="X33" s="24"/>
      <c r="Y33" s="24"/>
      <c r="Z33" s="24"/>
    </row>
    <row r="34" spans="18:26" x14ac:dyDescent="0.2">
      <c r="R34" s="24"/>
      <c r="S34" s="24"/>
      <c r="T34" s="24"/>
      <c r="U34" s="24"/>
      <c r="V34" s="24"/>
      <c r="W34" s="24"/>
      <c r="X34" s="24"/>
      <c r="Y34" s="24"/>
      <c r="Z34" s="24"/>
    </row>
    <row r="35" spans="18:26" x14ac:dyDescent="0.2">
      <c r="R35" s="24"/>
      <c r="S35" s="24"/>
      <c r="T35" s="24"/>
      <c r="U35" s="24"/>
      <c r="V35" s="24"/>
      <c r="W35" s="24"/>
      <c r="X35" s="24"/>
      <c r="Y35" s="24"/>
      <c r="Z35" s="24"/>
    </row>
    <row r="36" spans="18:26" x14ac:dyDescent="0.2">
      <c r="R36" s="24"/>
      <c r="S36" s="24"/>
      <c r="T36" s="24"/>
      <c r="U36" s="24"/>
      <c r="V36" s="24"/>
      <c r="W36" s="24"/>
      <c r="X36" s="24"/>
      <c r="Y36" s="24"/>
      <c r="Z36" s="24"/>
    </row>
  </sheetData>
  <phoneticPr fontId="2" type="noConversion"/>
  <printOptions horizontalCentered="1"/>
  <pageMargins left="0.51" right="0.59" top="0.98425196850393704" bottom="0.98425196850393704" header="0.51181102362204722" footer="0.51181102362204722"/>
  <pageSetup paperSize="9" scale="64" orientation="landscape" horizontalDpi="400" verticalDpi="4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20"/>
  <sheetViews>
    <sheetView workbookViewId="0">
      <selection activeCell="D33" sqref="D33"/>
    </sheetView>
  </sheetViews>
  <sheetFormatPr baseColWidth="10" defaultColWidth="11.42578125" defaultRowHeight="12.75" x14ac:dyDescent="0.2"/>
  <cols>
    <col min="1" max="1" width="60.7109375" style="3" customWidth="1"/>
    <col min="2" max="15" width="8.7109375" style="3" customWidth="1"/>
    <col min="16" max="16" width="8.7109375" style="4" customWidth="1"/>
    <col min="17" max="25" width="8.7109375" style="3" customWidth="1"/>
    <col min="26" max="16384" width="11.42578125" style="3"/>
  </cols>
  <sheetData>
    <row r="1" spans="1:34" ht="24.75" customHeight="1" x14ac:dyDescent="0.2">
      <c r="A1" s="15" t="s">
        <v>16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3" spans="1:34" s="1" customFormat="1" ht="18" customHeight="1" x14ac:dyDescent="0.2">
      <c r="A3" s="16"/>
      <c r="B3" s="13">
        <f>Tchad_fr!C3</f>
        <v>1991</v>
      </c>
      <c r="C3" s="13">
        <f>Tchad_fr!D3</f>
        <v>1992</v>
      </c>
      <c r="D3" s="13">
        <f>Tchad_fr!E3</f>
        <v>1993</v>
      </c>
      <c r="E3" s="13">
        <f>Tchad_fr!F3</f>
        <v>1994</v>
      </c>
      <c r="F3" s="13">
        <f>Tchad_fr!G3</f>
        <v>1995</v>
      </c>
      <c r="G3" s="13">
        <f>Tchad_fr!H3</f>
        <v>1996</v>
      </c>
      <c r="H3" s="13">
        <f>Tchad_fr!I3</f>
        <v>1997</v>
      </c>
      <c r="I3" s="13">
        <f>Tchad_fr!J3</f>
        <v>1998</v>
      </c>
      <c r="J3" s="13">
        <f>Tchad_fr!K3</f>
        <v>1999</v>
      </c>
      <c r="K3" s="13">
        <f>Tchad_fr!L3</f>
        <v>2000</v>
      </c>
      <c r="L3" s="13">
        <f>Tchad_fr!M3</f>
        <v>2001</v>
      </c>
      <c r="M3" s="13">
        <f>Tchad_fr!N3</f>
        <v>2002</v>
      </c>
      <c r="N3" s="13">
        <f>Tchad_fr!O3</f>
        <v>2003</v>
      </c>
      <c r="O3" s="13">
        <f>Tchad_fr!P3</f>
        <v>2004</v>
      </c>
      <c r="P3" s="13">
        <f>Tchad_fr!Q3</f>
        <v>2005</v>
      </c>
      <c r="Q3" s="13">
        <f>Tchad_fr!R3</f>
        <v>2006</v>
      </c>
      <c r="R3" s="13">
        <f>Tchad_fr!S3</f>
        <v>2007</v>
      </c>
      <c r="S3" s="13">
        <f>Tchad_fr!T3</f>
        <v>2008</v>
      </c>
      <c r="T3" s="13">
        <f>Tchad_fr!U3</f>
        <v>2009</v>
      </c>
      <c r="U3" s="13">
        <f>Tchad_fr!V3</f>
        <v>2010</v>
      </c>
      <c r="V3" s="13">
        <f>Tchad_fr!W3</f>
        <v>2011</v>
      </c>
      <c r="W3" s="13">
        <f>Tchad_fr!X3</f>
        <v>2012</v>
      </c>
      <c r="X3" s="13">
        <f>Tchad_fr!Y3</f>
        <v>2013</v>
      </c>
      <c r="Y3" s="13">
        <f>Tchad_fr!Z3</f>
        <v>2014</v>
      </c>
      <c r="Z3" s="13">
        <f>Tchad_fr!AA3</f>
        <v>2015</v>
      </c>
      <c r="AA3" s="13">
        <f>Tchad_fr!AB3</f>
        <v>2016</v>
      </c>
      <c r="AB3" s="13">
        <f>Tchad_fr!AC3</f>
        <v>2017</v>
      </c>
      <c r="AC3" s="13">
        <f>Tchad_fr!AD3</f>
        <v>2018</v>
      </c>
      <c r="AD3" s="13">
        <f>Tchad_fr!AE3</f>
        <v>2019</v>
      </c>
      <c r="AE3" s="26">
        <v>2020</v>
      </c>
      <c r="AF3" s="26">
        <v>2021</v>
      </c>
      <c r="AG3" s="26">
        <v>2022</v>
      </c>
      <c r="AH3" s="26">
        <v>2023</v>
      </c>
    </row>
    <row r="4" spans="1:34" s="5" customFormat="1" ht="12.75" customHeight="1" x14ac:dyDescent="0.2">
      <c r="A4" s="17" t="s">
        <v>17</v>
      </c>
      <c r="B4" s="7">
        <f>IF("n.d."=Tchad_fr!C4,"na",Tchad_fr!C4)</f>
        <v>755.68992833644609</v>
      </c>
      <c r="C4" s="7">
        <f>IF("n.d."=Tchad_fr!D4,"na",Tchad_fr!D4)</f>
        <v>758.09095198958721</v>
      </c>
      <c r="D4" s="7">
        <f>IF("n.d."=Tchad_fr!E4,"na",Tchad_fr!E4)</f>
        <v>700.99098599646982</v>
      </c>
      <c r="E4" s="7">
        <f>IF("n.d."=Tchad_fr!F4,"na",Tchad_fr!F4)</f>
        <v>1078.7010799657771</v>
      </c>
      <c r="F4" s="7">
        <f>IF("n.d."=Tchad_fr!G4,"na",Tchad_fr!G4)</f>
        <v>1148.4059993281055</v>
      </c>
      <c r="G4" s="7">
        <f>IF("n.d."=Tchad_fr!H4,"na",Tchad_fr!H4)</f>
        <v>1309.5755879572082</v>
      </c>
      <c r="H4" s="7">
        <f>IF("n.d."=Tchad_fr!I4,"na",Tchad_fr!I4)</f>
        <v>1460.4279536580514</v>
      </c>
      <c r="I4" s="7">
        <f>IF("n.d."=Tchad_fr!J4,"na",Tchad_fr!J4)</f>
        <v>1655.8690872606403</v>
      </c>
      <c r="J4" s="7">
        <f>IF("n.d."=Tchad_fr!K4,"na",Tchad_fr!K4)</f>
        <v>1544.8252950204972</v>
      </c>
      <c r="K4" s="7">
        <f>IF("n.d."=Tchad_fr!L4,"na",Tchad_fr!L4)</f>
        <v>1599.5674502824268</v>
      </c>
      <c r="L4" s="7">
        <f>IF("n.d."=Tchad_fr!M4,"na",Tchad_fr!M4)</f>
        <v>1981.4309911579981</v>
      </c>
      <c r="M4" s="7">
        <f>IF("n.d."=Tchad_fr!N4,"na",Tchad_fr!N4)</f>
        <v>2218.2660665554276</v>
      </c>
      <c r="N4" s="7">
        <f>IF("n.d."=Tchad_fr!O4,"na",Tchad_fr!O4)</f>
        <v>2353.3273115243405</v>
      </c>
      <c r="O4" s="7">
        <f>IF("n.d."=Tchad_fr!P4,"na",Tchad_fr!P4)</f>
        <v>2506.2025408617897</v>
      </c>
      <c r="P4" s="7">
        <f>IF("n.d."=Tchad_fr!Q4,"na",Tchad_fr!Q4)</f>
        <v>3523.8119999999999</v>
      </c>
      <c r="Q4" s="7">
        <f>IF("n.d."=Tchad_fr!R4,"na",Tchad_fr!R4)</f>
        <v>3897.1710000000003</v>
      </c>
      <c r="R4" s="7">
        <f>IF("n.d."=Tchad_fr!S4,"na",Tchad_fr!S4)</f>
        <v>4024.6009999999997</v>
      </c>
      <c r="S4" s="7">
        <f>IF("n.d."=Tchad_fr!T4,"na",Tchad_fr!T4)</f>
        <v>4642.7559999999994</v>
      </c>
      <c r="T4" s="7">
        <f>IF("n.d."=Tchad_fr!U4,"na",Tchad_fr!U4)</f>
        <v>4630.6790157114256</v>
      </c>
      <c r="U4" s="7">
        <f>IF("n.d."=Tchad_fr!V4,"na",Tchad_fr!V4)</f>
        <v>5675.6838289284378</v>
      </c>
      <c r="V4" s="7">
        <f>IF("n.d."=Tchad_fr!W4,"na",Tchad_fr!W4)</f>
        <v>5792.301564750931</v>
      </c>
      <c r="W4" s="7">
        <f>IF("n.d."=Tchad_fr!X4,"na",Tchad_fr!X4)</f>
        <v>7115.280229403149</v>
      </c>
      <c r="X4" s="7">
        <f>IF("n.d."=Tchad_fr!Y4,"na",Tchad_fr!Y4)</f>
        <v>7320.9419650277314</v>
      </c>
      <c r="Y4" s="7">
        <f>IF("n.d."=Tchad_fr!Z4,"na",Tchad_fr!Z4)</f>
        <v>7037.9308618348332</v>
      </c>
      <c r="Z4" s="7">
        <f>IF("n.d."=Tchad_fr!AA4,"na",Tchad_fr!AA4)</f>
        <v>6800.1030628776816</v>
      </c>
      <c r="AA4" s="7">
        <f>IF("n.d."=Tchad_fr!AB4,"na",Tchad_fr!AB4)</f>
        <v>6165.19294285056</v>
      </c>
      <c r="AB4" s="7">
        <f>IF("n.d."=Tchad_fr!AC4,"na",Tchad_fr!AC4)</f>
        <v>5986.3618368169336</v>
      </c>
      <c r="AC4" s="7">
        <f>IF("n.d."=Tchad_fr!AD4,"na",Tchad_fr!AD4)</f>
        <v>6374.1653807053863</v>
      </c>
      <c r="AD4" s="7">
        <f>IF("n.d."=Tchad_fr!AE4,"na",Tchad_fr!AE4)</f>
        <v>6500.348153317178</v>
      </c>
      <c r="AE4" s="7">
        <f>IF("n.d."=Tchad_fr!AF4,"na",Tchad_fr!AF4)</f>
        <v>6422.9902184566909</v>
      </c>
      <c r="AF4" s="7">
        <f>IF("n.d."=Tchad_fr!AG4,"na",Tchad_fr!AG4)</f>
        <v>6783.9408881760974</v>
      </c>
      <c r="AG4" s="7">
        <f>IF("n.d."=Tchad_fr!AH4,"na",Tchad_fr!AH4)</f>
        <v>7776.3276897990445</v>
      </c>
      <c r="AH4" s="7">
        <f>IF("n.d."=Tchad_fr!AI4,"na",Tchad_fr!AI4)</f>
        <v>8235.0330268437374</v>
      </c>
    </row>
    <row r="5" spans="1:34" s="5" customFormat="1" x14ac:dyDescent="0.2">
      <c r="A5" s="18" t="s">
        <v>18</v>
      </c>
      <c r="B5" s="7">
        <f>IF("n.d."=Tchad_fr!C5,"na",Tchad_fr!C5)</f>
        <v>3.4055727554179462</v>
      </c>
      <c r="C5" s="7">
        <f>IF("n.d."=Tchad_fr!D5,"na",Tchad_fr!D5)</f>
        <v>4.655688622754492</v>
      </c>
      <c r="D5" s="7">
        <f>IF("n.d."=Tchad_fr!E5,"na",Tchad_fr!E5)</f>
        <v>-3.7619796881705088</v>
      </c>
      <c r="E5" s="7">
        <f>IF("n.d."=Tchad_fr!F5,"na",Tchad_fr!F5)</f>
        <v>5.6777645659928826</v>
      </c>
      <c r="F5" s="7">
        <f>IF("n.d."=Tchad_fr!G5,"na",Tchad_fr!G5)</f>
        <v>1.490857946554127</v>
      </c>
      <c r="G5" s="7">
        <f>IF("n.d."=Tchad_fr!H5,"na",Tchad_fr!H5)</f>
        <v>1.7322616407982487</v>
      </c>
      <c r="H5" s="7">
        <f>IF("n.d."=Tchad_fr!I5,"na",Tchad_fr!I5)</f>
        <v>6.647595695409338</v>
      </c>
      <c r="I5" s="7">
        <f>IF("n.d."=Tchad_fr!J5,"na",Tchad_fr!J5)</f>
        <v>5.9522288925788898</v>
      </c>
      <c r="J5" s="7">
        <f>IF("n.d."=Tchad_fr!K5,"na",Tchad_fr!K5)</f>
        <v>-0.56660638939123853</v>
      </c>
      <c r="K5" s="7">
        <f>IF("n.d."=Tchad_fr!L5,"na",Tchad_fr!L5)</f>
        <v>-0.13336566440348749</v>
      </c>
      <c r="L5" s="7">
        <f>IF("n.d."=Tchad_fr!M5,"na",Tchad_fr!M5)</f>
        <v>11.50904455505648</v>
      </c>
      <c r="M5" s="7">
        <f>IF("n.d."=Tchad_fr!N5,"na",Tchad_fr!N5)</f>
        <v>8.5138813282525518</v>
      </c>
      <c r="N5" s="7">
        <f>IF("n.d."=Tchad_fr!O5,"na",Tchad_fr!O5)</f>
        <v>14.268650883132416</v>
      </c>
      <c r="O5" s="7">
        <f>IF("n.d."=Tchad_fr!P5,"na",Tchad_fr!P5)</f>
        <v>33.732978412977786</v>
      </c>
      <c r="P5" s="7">
        <f>IF("n.d."=Tchad_fr!Q5,"na",Tchad_fr!Q5)</f>
        <v>8.5641401946360531</v>
      </c>
      <c r="Q5" s="7">
        <f>IF("n.d."=Tchad_fr!R5,"na",Tchad_fr!R5)</f>
        <v>-1.61549481073338</v>
      </c>
      <c r="R5" s="7">
        <f>IF("n.d."=Tchad_fr!S5,"na",Tchad_fr!S5)</f>
        <v>17.752247334422712</v>
      </c>
      <c r="S5" s="7">
        <f>IF("n.d."=Tchad_fr!T5,"na",Tchad_fr!T5)</f>
        <v>1.3002852534149933</v>
      </c>
      <c r="T5" s="7">
        <f>IF("n.d."=Tchad_fr!U5,"na",Tchad_fr!U5)</f>
        <v>1.8743928779154515</v>
      </c>
      <c r="U5" s="7">
        <f>IF("n.d."=Tchad_fr!V5,"na",Tchad_fr!V5)</f>
        <v>14.974978122948999</v>
      </c>
      <c r="V5" s="7">
        <f>IF("n.d."=Tchad_fr!W5,"na",Tchad_fr!W5)</f>
        <v>3.5742374093607858</v>
      </c>
      <c r="W5" s="7">
        <f>IF("n.d."=Tchad_fr!X5,"na",Tchad_fr!X5)</f>
        <v>8.219927742686286</v>
      </c>
      <c r="X5" s="7">
        <f>IF("n.d."=Tchad_fr!Y5,"na",Tchad_fr!Y5)</f>
        <v>3.1737042060572431</v>
      </c>
      <c r="Y5" s="7">
        <f>IF("n.d."=Tchad_fr!Z5,"na",Tchad_fr!Z5)</f>
        <v>2.6129545964509373</v>
      </c>
      <c r="Z5" s="7">
        <f>IF("n.d."=Tchad_fr!AA5,"na",Tchad_fr!AA5)</f>
        <v>4.1709124668987876</v>
      </c>
      <c r="AA5" s="7">
        <f>IF("n.d."=Tchad_fr!AB5,"na",Tchad_fr!AB5)</f>
        <v>-2.8282731496740334</v>
      </c>
      <c r="AB5" s="7">
        <f>IF("n.d."=Tchad_fr!AC5,"na",Tchad_fr!AC5)</f>
        <v>-4.1953892231264938</v>
      </c>
      <c r="AC5" s="7">
        <f>IF("n.d."=Tchad_fr!AD5,"na",Tchad_fr!AD5)</f>
        <v>1.8526518042354223</v>
      </c>
      <c r="AD5" s="7">
        <f>IF("n.d."=Tchad_fr!AE5,"na",Tchad_fr!AE5)</f>
        <v>2.4843806394500447</v>
      </c>
      <c r="AE5" s="7">
        <f>IF("n.d."=Tchad_fr!AF5,"na",Tchad_fr!AF5)</f>
        <v>-2.1817287239354459</v>
      </c>
      <c r="AF5" s="7">
        <f>IF("n.d."=Tchad_fr!AG5,"na",Tchad_fr!AG5)</f>
        <v>-0.48768048538357972</v>
      </c>
      <c r="AG5" s="7">
        <f>IF("n.d."=Tchad_fr!AH5,"na",Tchad_fr!AH5)</f>
        <v>2.8945841310225982</v>
      </c>
      <c r="AH5" s="7">
        <f>IF("n.d."=Tchad_fr!AI5,"na",Tchad_fr!AI5)</f>
        <v>4.645930398316473</v>
      </c>
    </row>
    <row r="6" spans="1:34" s="5" customFormat="1" ht="12.75" customHeight="1" x14ac:dyDescent="0.2">
      <c r="A6" s="19" t="s">
        <v>19</v>
      </c>
      <c r="B6" s="7">
        <f>IF("n.d."=Tchad_fr!C6,"na",Tchad_fr!C6)</f>
        <v>7.5</v>
      </c>
      <c r="C6" s="7">
        <f>IF("n.d."=Tchad_fr!D6,"na",Tchad_fr!D6)</f>
        <v>-3.2</v>
      </c>
      <c r="D6" s="7">
        <f>IF("n.d."=Tchad_fr!E6,"na",Tchad_fr!E6)</f>
        <v>-6.9</v>
      </c>
      <c r="E6" s="7">
        <f>IF("n.d."=Tchad_fr!F6,"na",Tchad_fr!F6)</f>
        <v>43.72</v>
      </c>
      <c r="F6" s="7">
        <f>IF("n.d."=Tchad_fr!G6,"na",Tchad_fr!G6)</f>
        <v>9.27</v>
      </c>
      <c r="G6" s="7">
        <f>IF("n.d."=Tchad_fr!H6,"na",Tchad_fr!H6)</f>
        <v>11.32</v>
      </c>
      <c r="H6" s="7">
        <f>IF("n.d."=Tchad_fr!I6,"na",Tchad_fr!I6)</f>
        <v>5.56</v>
      </c>
      <c r="I6" s="7">
        <f>IF("n.d."=Tchad_fr!J6,"na",Tchad_fr!J6)</f>
        <v>4.26</v>
      </c>
      <c r="J6" s="7">
        <f>IF("n.d."=Tchad_fr!K6,"na",Tchad_fr!K6)</f>
        <v>-8</v>
      </c>
      <c r="K6" s="7">
        <f>IF("n.d."=Tchad_fr!L6,"na",Tchad_fr!L6)</f>
        <v>3.8</v>
      </c>
      <c r="L6" s="7">
        <f>IF("n.d."=Tchad_fr!M6,"na",Tchad_fr!M6)</f>
        <v>12.4</v>
      </c>
      <c r="M6" s="7">
        <f>IF("n.d."=Tchad_fr!N6,"na",Tchad_fr!N6)</f>
        <v>5.2</v>
      </c>
      <c r="N6" s="7">
        <f>IF("n.d."=Tchad_fr!O6,"na",Tchad_fr!O6)</f>
        <v>-1.8</v>
      </c>
      <c r="O6" s="7">
        <f>IF("n.d."=Tchad_fr!P6,"na",Tchad_fr!P6)</f>
        <v>-5.3</v>
      </c>
      <c r="P6" s="7">
        <f>IF("n.d."=Tchad_fr!Q6,"na",Tchad_fr!Q6)</f>
        <v>7.8999999999999995</v>
      </c>
      <c r="Q6" s="7">
        <f>IF("n.d."=Tchad_fr!R6,"na",Tchad_fr!R6)</f>
        <v>8.1</v>
      </c>
      <c r="R6" s="7">
        <f>IF("n.d."=Tchad_fr!S6,"na",Tchad_fr!S6)</f>
        <v>-7.4</v>
      </c>
      <c r="S6" s="7">
        <f>IF("n.d."=Tchad_fr!T6,"na",Tchad_fr!T6)</f>
        <v>8.3000000000000007</v>
      </c>
      <c r="T6" s="7">
        <f>IF("n.d."=Tchad_fr!U6,"na",Tchad_fr!U6)</f>
        <v>10</v>
      </c>
      <c r="U6" s="7">
        <f>IF("n.d."=Tchad_fr!V6,"na",Tchad_fr!V6)</f>
        <v>-2.1</v>
      </c>
      <c r="V6" s="7">
        <f>IF("n.d."=Tchad_fr!W6,"na",Tchad_fr!W6)</f>
        <v>2</v>
      </c>
      <c r="W6" s="7">
        <f>IF("n.d."=Tchad_fr!X6,"na",Tchad_fr!X6)</f>
        <v>7.5</v>
      </c>
      <c r="X6" s="7">
        <f>IF("n.d."=Tchad_fr!Y6,"na",Tchad_fr!Y6)</f>
        <v>0.2</v>
      </c>
      <c r="Y6" s="7">
        <f>IF("n.d."=Tchad_fr!Z6,"na",Tchad_fr!Z6)</f>
        <v>1.681</v>
      </c>
      <c r="Z6" s="7">
        <f>IF("n.d."=Tchad_fr!AA6,"na",Tchad_fr!AA6)</f>
        <v>3.657</v>
      </c>
      <c r="AA6" s="7">
        <f>IF("n.d."=Tchad_fr!AB6,"na",Tchad_fr!AB6)</f>
        <v>-1.6</v>
      </c>
      <c r="AB6" s="7">
        <f>IF("n.d."=Tchad_fr!AC6,"na",Tchad_fr!AC6)</f>
        <v>-1.1000000000000001</v>
      </c>
      <c r="AC6" s="7">
        <f>IF("n.d."=Tchad_fr!AD6,"na",Tchad_fr!AD6)</f>
        <v>4</v>
      </c>
      <c r="AD6" s="7">
        <f>IF("n.d."=Tchad_fr!AE6,"na",Tchad_fr!AE6)</f>
        <v>1.1882869235947287</v>
      </c>
      <c r="AE6" s="7">
        <f>IF("n.d."=Tchad_fr!AF6,"na",Tchad_fr!AF6)</f>
        <v>4.5</v>
      </c>
      <c r="AF6" s="7">
        <f>IF("n.d."=Tchad_fr!AG6,"na",Tchad_fr!AG6)</f>
        <v>-0.8</v>
      </c>
      <c r="AG6" s="7">
        <f>IF("n.d."=Tchad_fr!AH6,"na",Tchad_fr!AH6)</f>
        <v>5.8000000000000007</v>
      </c>
      <c r="AH6" s="7">
        <f>IF("n.d."=Tchad_fr!AI6,"na",Tchad_fr!AI6)</f>
        <v>4.0999999999999996</v>
      </c>
    </row>
    <row r="7" spans="1:34" s="5" customFormat="1" x14ac:dyDescent="0.2">
      <c r="A7" s="17" t="s">
        <v>20</v>
      </c>
      <c r="B7" s="7">
        <f>IF("n.d."=Tchad_fr!C7,"na",Tchad_fr!C7)</f>
        <v>54.6</v>
      </c>
      <c r="C7" s="7">
        <f>IF("n.d."=Tchad_fr!D7,"na",Tchad_fr!D7)</f>
        <v>48.3</v>
      </c>
      <c r="D7" s="7">
        <f>IF("n.d."=Tchad_fr!E7,"na",Tchad_fr!E7)</f>
        <v>43</v>
      </c>
      <c r="E7" s="7">
        <f>IF("n.d."=Tchad_fr!F7,"na",Tchad_fr!F7)</f>
        <v>76.599999999999994</v>
      </c>
      <c r="F7" s="7">
        <f>IF("n.d."=Tchad_fr!G7,"na",Tchad_fr!G7)</f>
        <v>121.3</v>
      </c>
      <c r="G7" s="7">
        <f>IF("n.d."=Tchad_fr!H7,"na",Tchad_fr!H7)</f>
        <v>121.3</v>
      </c>
      <c r="H7" s="7">
        <f>IF("n.d."=Tchad_fr!I7,"na",Tchad_fr!I7)</f>
        <v>138.1</v>
      </c>
      <c r="I7" s="7">
        <f>IF("n.d."=Tchad_fr!J7,"na",Tchad_fr!J7)</f>
        <v>154.30000000000001</v>
      </c>
      <c r="J7" s="7">
        <f>IF("n.d."=Tchad_fr!K7,"na",Tchad_fr!K7)</f>
        <v>140.19999999999999</v>
      </c>
      <c r="K7" s="7">
        <f>IF("n.d."=Tchad_fr!L7,"na",Tchad_fr!L7)</f>
        <v>130.19999999999999</v>
      </c>
      <c r="L7" s="7">
        <f>IF("n.d."=Tchad_fr!M7,"na",Tchad_fr!M7)</f>
        <v>138.30000000000001</v>
      </c>
      <c r="M7" s="7">
        <f>IF("n.d."=Tchad_fr!N7,"na",Tchad_fr!N7)</f>
        <v>128.69999999999999</v>
      </c>
      <c r="N7" s="7">
        <f>IF("n.d."=Tchad_fr!O7,"na",Tchad_fr!O7)</f>
        <v>349.3</v>
      </c>
      <c r="O7" s="7">
        <f>IF("n.d."=Tchad_fr!P7,"na",Tchad_fr!P7)</f>
        <v>1161</v>
      </c>
      <c r="P7" s="7">
        <f>IF("n.d."=Tchad_fr!Q7,"na",Tchad_fr!Q7)</f>
        <v>1658.2</v>
      </c>
      <c r="Q7" s="7">
        <f>IF("n.d."=Tchad_fr!R7,"na",Tchad_fr!R7)</f>
        <v>1752.7</v>
      </c>
      <c r="R7" s="7">
        <f>IF("n.d."=Tchad_fr!S7,"na",Tchad_fr!S7)</f>
        <v>1738.4</v>
      </c>
      <c r="S7" s="7">
        <f>IF("n.d."=Tchad_fr!T7,"na",Tchad_fr!T7)</f>
        <v>1866.6</v>
      </c>
      <c r="T7" s="7">
        <f>IF("n.d."=Tchad_fr!U7,"na",Tchad_fr!U7)</f>
        <v>1329.3</v>
      </c>
      <c r="U7" s="7">
        <f>IF("n.d."=Tchad_fr!V7,"na",Tchad_fr!V7)</f>
        <v>1852</v>
      </c>
      <c r="V7" s="7">
        <f>IF("n.d."=Tchad_fr!W7,"na",Tchad_fr!W7)</f>
        <v>2244</v>
      </c>
      <c r="W7" s="7">
        <f>IF("n.d."=Tchad_fr!X7,"na",Tchad_fr!X7)</f>
        <v>2255.1</v>
      </c>
      <c r="X7" s="7">
        <f>IF("n.d."=Tchad_fr!Y7,"na",Tchad_fr!Y7)</f>
        <v>1716.8</v>
      </c>
      <c r="Y7" s="7">
        <f>IF("n.d."=Tchad_fr!Z7,"na",Tchad_fr!Z7)</f>
        <v>1734.3530000000001</v>
      </c>
      <c r="Z7" s="7">
        <f>IF("n.d."=Tchad_fr!AA7,"na",Tchad_fr!AA7)</f>
        <v>1434.2971268480646</v>
      </c>
      <c r="AA7" s="7">
        <f>IF("n.d."=Tchad_fr!AB7,"na",Tchad_fr!AB7)</f>
        <v>1204.8910000000001</v>
      </c>
      <c r="AB7" s="7">
        <f>IF("n.d."=Tchad_fr!AC7,"na",Tchad_fr!AC7)</f>
        <v>1522.0989999999999</v>
      </c>
      <c r="AC7" s="7">
        <f>IF("n.d."=Tchad_fr!AD7,"na",Tchad_fr!AD7)</f>
        <v>1439.481</v>
      </c>
      <c r="AD7" s="7">
        <f>IF("n.d."=Tchad_fr!AE7,"na",Tchad_fr!AE7)</f>
        <v>1516.404</v>
      </c>
      <c r="AE7" s="7">
        <f>IF("n.d."=Tchad_fr!AF7,"na",Tchad_fr!AF7)</f>
        <v>1040.9459999999999</v>
      </c>
      <c r="AF7" s="7">
        <f>IF("n.d."=Tchad_fr!AG7,"na",Tchad_fr!AG7)</f>
        <v>1503.2329999999999</v>
      </c>
      <c r="AG7" s="7">
        <f>IF("n.d."=Tchad_fr!AH7,"na",Tchad_fr!AH7)</f>
        <v>2758.2185633775025</v>
      </c>
      <c r="AH7" s="7">
        <f>IF("n.d."=Tchad_fr!AI7,"na",Tchad_fr!AI7)</f>
        <v>2792.930146373149</v>
      </c>
    </row>
    <row r="8" spans="1:34" s="5" customFormat="1" x14ac:dyDescent="0.2">
      <c r="A8" s="17" t="s">
        <v>21</v>
      </c>
      <c r="B8" s="7">
        <f>IF("n.d."=Tchad_fr!C8,"na",Tchad_fr!C8)</f>
        <v>70.5</v>
      </c>
      <c r="C8" s="7">
        <f>IF("n.d."=Tchad_fr!D8,"na",Tchad_fr!D8)</f>
        <v>64.3</v>
      </c>
      <c r="D8" s="7">
        <f>IF("n.d."=Tchad_fr!E8,"na",Tchad_fr!E8)</f>
        <v>61</v>
      </c>
      <c r="E8" s="7">
        <f>IF("n.d."=Tchad_fr!F8,"na",Tchad_fr!F8)</f>
        <v>117.7</v>
      </c>
      <c r="F8" s="7">
        <f>IF("n.d."=Tchad_fr!G8,"na",Tchad_fr!G8)</f>
        <v>138.1</v>
      </c>
      <c r="G8" s="7">
        <f>IF("n.d."=Tchad_fr!H8,"na",Tchad_fr!H8)</f>
        <v>124.5</v>
      </c>
      <c r="H8" s="7">
        <f>IF("n.d."=Tchad_fr!I8,"na",Tchad_fr!I8)</f>
        <v>143.80000000000001</v>
      </c>
      <c r="I8" s="7">
        <f>IF("n.d."=Tchad_fr!J8,"na",Tchad_fr!J8)</f>
        <v>165.8</v>
      </c>
      <c r="J8" s="7">
        <f>IF("n.d."=Tchad_fr!K8,"na",Tchad_fr!K8)</f>
        <v>162.30000000000001</v>
      </c>
      <c r="K8" s="7">
        <f>IF("n.d."=Tchad_fr!L8,"na",Tchad_fr!L8)</f>
        <v>170.4</v>
      </c>
      <c r="L8" s="7">
        <f>IF("n.d."=Tchad_fr!M8,"na",Tchad_fr!M8)</f>
        <v>377.8</v>
      </c>
      <c r="M8" s="7">
        <f>IF("n.d."=Tchad_fr!N8,"na",Tchad_fr!N8)</f>
        <v>1033.4000000000001</v>
      </c>
      <c r="N8" s="7">
        <f>IF("n.d."=Tchad_fr!O8,"na",Tchad_fr!O8)</f>
        <v>482.3</v>
      </c>
      <c r="O8" s="7">
        <f>IF("n.d."=Tchad_fr!P8,"na",Tchad_fr!P8)</f>
        <v>503.7</v>
      </c>
      <c r="P8" s="7">
        <f>IF("n.d."=Tchad_fr!Q8,"na",Tchad_fr!Q8)</f>
        <v>500.5</v>
      </c>
      <c r="Q8" s="7">
        <f>IF("n.d."=Tchad_fr!R8,"na",Tchad_fr!R8)</f>
        <v>705.6</v>
      </c>
      <c r="R8" s="7">
        <f>IF("n.d."=Tchad_fr!S8,"na",Tchad_fr!S8)</f>
        <v>835.8</v>
      </c>
      <c r="S8" s="7">
        <f>IF("n.d."=Tchad_fr!T8,"na",Tchad_fr!T8)</f>
        <v>904.9</v>
      </c>
      <c r="T8" s="7">
        <f>IF("n.d."=Tchad_fr!U8,"na",Tchad_fr!U8)</f>
        <v>963.7</v>
      </c>
      <c r="U8" s="7">
        <f>IF("n.d."=Tchad_fr!V8,"na",Tchad_fr!V8)</f>
        <v>1645.2</v>
      </c>
      <c r="V8" s="7">
        <f>IF("n.d."=Tchad_fr!W8,"na",Tchad_fr!W8)</f>
        <v>1571.2</v>
      </c>
      <c r="W8" s="7">
        <f>IF("n.d."=Tchad_fr!X8,"na",Tchad_fr!X8)</f>
        <v>1779.8</v>
      </c>
      <c r="X8" s="7">
        <f>IF("n.d."=Tchad_fr!Y8,"na",Tchad_fr!Y8)</f>
        <v>1092.5</v>
      </c>
      <c r="Y8" s="7">
        <f>IF("n.d."=Tchad_fr!Z8,"na",Tchad_fr!Z8)</f>
        <v>2236.9919999999997</v>
      </c>
      <c r="Z8" s="7">
        <f>IF("n.d."=Tchad_fr!AA8,"na",Tchad_fr!AA8)</f>
        <v>1867.4449999999999</v>
      </c>
      <c r="AA8" s="7">
        <f>IF("n.d."=Tchad_fr!AB8,"na",Tchad_fr!AB8)</f>
        <v>614.6</v>
      </c>
      <c r="AB8" s="7">
        <f>IF("n.d."=Tchad_fr!AC8,"na",Tchad_fr!AC8)</f>
        <v>572.97799999999995</v>
      </c>
      <c r="AC8" s="7">
        <f>IF("n.d."=Tchad_fr!AD8,"na",Tchad_fr!AD8)</f>
        <v>764.92100000000005</v>
      </c>
      <c r="AD8" s="7">
        <f>IF("n.d."=Tchad_fr!AE8,"na",Tchad_fr!AE8)</f>
        <v>778.10800000000006</v>
      </c>
      <c r="AE8" s="7">
        <f>IF("n.d."=Tchad_fr!AF8,"na",Tchad_fr!AF8)</f>
        <v>750.99800000000005</v>
      </c>
      <c r="AF8" s="7">
        <f>IF("n.d."=Tchad_fr!AG8,"na",Tchad_fr!AG8)</f>
        <v>749.78527624771414</v>
      </c>
      <c r="AG8" s="7">
        <f>IF("n.d."=Tchad_fr!AH8,"na",Tchad_fr!AH8)</f>
        <v>886.70370149092651</v>
      </c>
      <c r="AH8" s="7">
        <f>IF("n.d."=Tchad_fr!AI8,"na",Tchad_fr!AI8)</f>
        <v>1054.3327567352005</v>
      </c>
    </row>
    <row r="9" spans="1:34" s="5" customFormat="1" x14ac:dyDescent="0.2">
      <c r="A9" s="17" t="s">
        <v>22</v>
      </c>
      <c r="B9" s="7">
        <f>IF("n.d."=Tchad_fr!C9,"na",Tchad_fr!C9)</f>
        <v>-15.795316</v>
      </c>
      <c r="C9" s="7">
        <f>IF("n.d."=Tchad_fr!D9,"na",Tchad_fr!D9)</f>
        <v>-17.850801000000004</v>
      </c>
      <c r="D9" s="7">
        <f>IF("n.d."=Tchad_fr!E9,"na",Tchad_fr!E9)</f>
        <v>-22.357199999999992</v>
      </c>
      <c r="E9" s="7">
        <f>IF("n.d."=Tchad_fr!F9,"na",Tchad_fr!F9)</f>
        <v>-45.620596000000006</v>
      </c>
      <c r="F9" s="7">
        <f>IF("n.d."=Tchad_fr!G9,"na",Tchad_fr!G9)</f>
        <v>-16.748424000000014</v>
      </c>
      <c r="G9" s="7">
        <f>IF("n.d."=Tchad_fr!H9,"na",Tchad_fr!H9)</f>
        <v>-2.576693800000001</v>
      </c>
      <c r="H9" s="7">
        <f>IF("n.d."=Tchad_fr!I9,"na",Tchad_fr!I9)</f>
        <v>-5.6632781999999793</v>
      </c>
      <c r="I9" s="7">
        <f>IF("n.d."=Tchad_fr!J9,"na",Tchad_fr!J9)</f>
        <v>-8.5734179999999753</v>
      </c>
      <c r="J9" s="7">
        <f>IF("n.d."=Tchad_fr!K9,"na",Tchad_fr!K9)</f>
        <v>-12.817319999999967</v>
      </c>
      <c r="K9" s="7">
        <f>IF("n.d."=Tchad_fr!L9,"na",Tchad_fr!L9)</f>
        <v>-41.955999999999989</v>
      </c>
      <c r="L9" s="7">
        <f>IF("n.d."=Tchad_fr!M9,"na",Tchad_fr!M9)</f>
        <v>-36.598999999999975</v>
      </c>
      <c r="M9" s="7">
        <f>IF("n.d."=Tchad_fr!N9,"na",Tchad_fr!N9)</f>
        <v>-921.16117785418987</v>
      </c>
      <c r="N9" s="7">
        <f>IF("n.d."=Tchad_fr!O9,"na",Tchad_fr!O9)</f>
        <v>-82.650435230233199</v>
      </c>
      <c r="O9" s="7">
        <f>IF("n.d."=Tchad_fr!P9,"na",Tchad_fr!P9)</f>
        <v>708.641430086642</v>
      </c>
      <c r="P9" s="7">
        <f>IF("n.d."=Tchad_fr!Q9,"na",Tchad_fr!Q9)</f>
        <v>1104.9468455482829</v>
      </c>
      <c r="Q9" s="7">
        <f>IF("n.d."=Tchad_fr!R9,"na",Tchad_fr!R9)</f>
        <v>1033.8548890260677</v>
      </c>
      <c r="R9" s="7">
        <f>IF("n.d."=Tchad_fr!S9,"na",Tchad_fr!S9)</f>
        <v>901.78</v>
      </c>
      <c r="S9" s="7">
        <f>IF("n.d."=Tchad_fr!T9,"na",Tchad_fr!T9)</f>
        <v>937.5440000000001</v>
      </c>
      <c r="T9" s="7">
        <f>IF("n.d."=Tchad_fr!U9,"na",Tchad_fr!U9)</f>
        <v>45.00200000000018</v>
      </c>
      <c r="U9" s="7">
        <f>IF("n.d."=Tchad_fr!V9,"na",Tchad_fr!V9)</f>
        <v>422.40700000000015</v>
      </c>
      <c r="V9" s="7">
        <f>IF("n.d."=Tchad_fr!W9,"na",Tchad_fr!W9)</f>
        <v>722.54600000000005</v>
      </c>
      <c r="W9" s="7">
        <f>IF("n.d."=Tchad_fr!X9,"na",Tchad_fr!X9)</f>
        <v>1023.7870333285709</v>
      </c>
      <c r="X9" s="7">
        <f>IF("n.d."=Tchad_fr!Y9,"na",Tchad_fr!Y9)</f>
        <v>624.29999999999995</v>
      </c>
      <c r="Y9" s="7">
        <f>IF("n.d."=Tchad_fr!Z9,"na",Tchad_fr!Z9)</f>
        <v>-502.63899999999967</v>
      </c>
      <c r="Z9" s="7">
        <f>IF("n.d."=Tchad_fr!AA9,"na",Tchad_fr!AA9)</f>
        <v>-258.13665077890391</v>
      </c>
      <c r="AA9" s="7">
        <f>IF("n.d."=Tchad_fr!AB9,"na",Tchad_fr!AB9)</f>
        <v>590.29100000000005</v>
      </c>
      <c r="AB9" s="7">
        <f>IF("n.d."=Tchad_fr!AC9,"na",Tchad_fr!AC9)</f>
        <v>949.12099999999998</v>
      </c>
      <c r="AC9" s="7">
        <f>IF("n.d."=Tchad_fr!AD9,"na",Tchad_fr!AD9)</f>
        <v>674.56</v>
      </c>
      <c r="AD9" s="7">
        <f>IF("n.d."=Tchad_fr!AE9,"na",Tchad_fr!AE9)</f>
        <v>688.29599999999994</v>
      </c>
      <c r="AE9" s="7">
        <f>IF("n.d."=Tchad_fr!AF9,"na",Tchad_fr!AF9)</f>
        <v>289.94799999999987</v>
      </c>
      <c r="AF9" s="7">
        <f>IF("n.d."=Tchad_fr!AG9,"na",Tchad_fr!AG9)</f>
        <v>753.44772375228581</v>
      </c>
      <c r="AG9" s="7">
        <f>IF("n.d."=Tchad_fr!AH9,"na",Tchad_fr!AH9)</f>
        <v>1871.514861886576</v>
      </c>
      <c r="AH9" s="7">
        <f>IF("n.d."=Tchad_fr!AI9,"na",Tchad_fr!AI9)</f>
        <v>1738.5973896379485</v>
      </c>
    </row>
    <row r="10" spans="1:34" s="5" customFormat="1" x14ac:dyDescent="0.2">
      <c r="A10" s="17" t="s">
        <v>23</v>
      </c>
      <c r="B10" s="7">
        <f>IF("n.d."=Tchad_fr!C10,"na",Tchad_fr!C10)</f>
        <v>-18.414315999999992</v>
      </c>
      <c r="C10" s="7">
        <f>IF("n.d."=Tchad_fr!D10,"na",Tchad_fr!D10)</f>
        <v>-24.464801000000008</v>
      </c>
      <c r="D10" s="7">
        <f>IF("n.d."=Tchad_fr!E10,"na",Tchad_fr!E10)</f>
        <v>-37.41419999999998</v>
      </c>
      <c r="E10" s="7">
        <f>IF("n.d."=Tchad_fr!F10,"na",Tchad_fr!F10)</f>
        <v>-66.693596000000014</v>
      </c>
      <c r="F10" s="7">
        <f>IF("n.d."=Tchad_fr!G10,"na",Tchad_fr!G10)</f>
        <v>-65.613424000000009</v>
      </c>
      <c r="G10" s="7">
        <f>IF("n.d."=Tchad_fr!H10,"na",Tchad_fr!H10)</f>
        <v>-85.456693800000011</v>
      </c>
      <c r="H10" s="7">
        <f>IF("n.d."=Tchad_fr!I10,"na",Tchad_fr!I10)</f>
        <v>-103.44427819999999</v>
      </c>
      <c r="I10" s="7">
        <f>IF("n.d."=Tchad_fr!J10,"na",Tchad_fr!J10)</f>
        <v>-92.650417999999974</v>
      </c>
      <c r="J10" s="7">
        <f>IF("n.d."=Tchad_fr!K10,"na",Tchad_fr!K10)</f>
        <v>-105.95831999999997</v>
      </c>
      <c r="K10" s="7">
        <f>IF("n.d."=Tchad_fr!L10,"na",Tchad_fr!L10)</f>
        <v>-148.55799999999999</v>
      </c>
      <c r="L10" s="7">
        <f>IF("n.d."=Tchad_fr!M10,"na",Tchad_fr!M10)</f>
        <v>-35.833999999999989</v>
      </c>
      <c r="M10" s="7">
        <f>IF("n.d."=Tchad_fr!N10,"na",Tchad_fr!N10)</f>
        <v>-1347.6281827895264</v>
      </c>
      <c r="N10" s="7">
        <f>IF("n.d."=Tchad_fr!O10,"na",Tchad_fr!O10)</f>
        <v>-430.62443523023308</v>
      </c>
      <c r="O10" s="7">
        <f>IF("n.d."=Tchad_fr!P10,"na",Tchad_fr!P10)</f>
        <v>-350.42756991335796</v>
      </c>
      <c r="P10" s="7">
        <f>IF("n.d."=Tchad_fr!Q10,"na",Tchad_fr!Q10)</f>
        <v>15.902445548282884</v>
      </c>
      <c r="Q10" s="7">
        <f>IF("n.d."=Tchad_fr!R10,"na",Tchad_fr!R10)</f>
        <v>182.09988902606759</v>
      </c>
      <c r="R10" s="7">
        <f>IF("n.d."=Tchad_fr!S10,"na",Tchad_fr!S10)</f>
        <v>388.89700000000005</v>
      </c>
      <c r="S10" s="7">
        <f>IF("n.d."=Tchad_fr!T10,"na",Tchad_fr!T10)</f>
        <v>332.81200000000013</v>
      </c>
      <c r="T10" s="7">
        <f>IF("n.d."=Tchad_fr!U10,"na",Tchad_fr!U10)</f>
        <v>-708.68499999999983</v>
      </c>
      <c r="U10" s="7">
        <f>IF("n.d."=Tchad_fr!V10,"na",Tchad_fr!V10)</f>
        <v>-597.0649999999996</v>
      </c>
      <c r="V10" s="7">
        <f>IF("n.d."=Tchad_fr!W10,"na",Tchad_fr!W10)</f>
        <v>-455.8760000000002</v>
      </c>
      <c r="W10" s="7">
        <f>IF("n.d."=Tchad_fr!X10,"na",Tchad_fr!X10)</f>
        <v>603.47800000000007</v>
      </c>
      <c r="X10" s="7">
        <f>IF("n.d."=Tchad_fr!Y10,"na",Tchad_fr!Y10)</f>
        <v>-869.46999999999969</v>
      </c>
      <c r="Y10" s="7">
        <f>IF("n.d."=Tchad_fr!Z10,"na",Tchad_fr!Z10)</f>
        <v>-1887.9099999999996</v>
      </c>
      <c r="Z10" s="7">
        <f>IF("n.d."=Tchad_fr!AA10,"na",Tchad_fr!AA10)</f>
        <v>-1589.7588731519354</v>
      </c>
      <c r="AA10" s="7">
        <f>IF("n.d."=Tchad_fr!AB10,"na",Tchad_fr!AB10)</f>
        <v>77.456999999999994</v>
      </c>
      <c r="AB10" s="7">
        <f>IF("n.d."=Tchad_fr!AC10,"na",Tchad_fr!AC10)</f>
        <v>694.69899999999984</v>
      </c>
      <c r="AC10" s="7">
        <f>IF("n.d."=Tchad_fr!AD10,"na",Tchad_fr!AD10)</f>
        <v>306.23399999999992</v>
      </c>
      <c r="AD10" s="7">
        <f>IF("n.d."=Tchad_fr!AE10,"na",Tchad_fr!AE10)</f>
        <v>178.90699999999987</v>
      </c>
      <c r="AE10" s="7">
        <f>IF("n.d."=Tchad_fr!AF10,"na",Tchad_fr!AF10)</f>
        <v>240.61999999999983</v>
      </c>
      <c r="AF10" s="7">
        <f>IF("n.d."=Tchad_fr!AG10,"na",Tchad_fr!AG10)</f>
        <v>688.87272375228576</v>
      </c>
      <c r="AG10" s="7">
        <f>IF("n.d."=Tchad_fr!AH10,"na",Tchad_fr!AH10)</f>
        <v>1728.6129648919186</v>
      </c>
      <c r="AH10" s="7">
        <f>IF("n.d."=Tchad_fr!AI10,"na",Tchad_fr!AI10)</f>
        <v>1439.6880039250941</v>
      </c>
    </row>
    <row r="11" spans="1:34" s="5" customFormat="1" ht="12.75" customHeight="1" x14ac:dyDescent="0.2">
      <c r="A11" s="17" t="s">
        <v>24</v>
      </c>
      <c r="B11" s="7">
        <f>IF("n.d."=Tchad_fr!C11,"na",Tchad_fr!C11)</f>
        <v>-19.966499999999996</v>
      </c>
      <c r="C11" s="7">
        <f>IF("n.d."=Tchad_fr!D11,"na",Tchad_fr!D11)</f>
        <v>-39.816119999999991</v>
      </c>
      <c r="D11" s="7">
        <f>IF("n.d."=Tchad_fr!E11,"na",Tchad_fr!E11)</f>
        <v>-27.493024664999997</v>
      </c>
      <c r="E11" s="7">
        <f>IF("n.d."=Tchad_fr!F11,"na",Tchad_fr!F11)</f>
        <v>-31.21574727399998</v>
      </c>
      <c r="F11" s="7">
        <f>IF("n.d."=Tchad_fr!G11,"na",Tchad_fr!G11)</f>
        <v>-31.986999999999966</v>
      </c>
      <c r="G11" s="7">
        <f>IF("n.d."=Tchad_fr!H11,"na",Tchad_fr!H11)</f>
        <v>-41.624000000000024</v>
      </c>
      <c r="H11" s="7">
        <f>IF("n.d."=Tchad_fr!I11,"na",Tchad_fr!I11)</f>
        <v>-34.163920999999995</v>
      </c>
      <c r="I11" s="7">
        <f>IF("n.d."=Tchad_fr!J11,"na",Tchad_fr!J11)</f>
        <v>-31.75014800000001</v>
      </c>
      <c r="J11" s="7">
        <f>IF("n.d."=Tchad_fr!K11,"na",Tchad_fr!K11)</f>
        <v>-52.171999999999997</v>
      </c>
      <c r="K11" s="7">
        <f>IF("n.d."=Tchad_fr!L11,"na",Tchad_fr!L11)</f>
        <v>-66.579014999999984</v>
      </c>
      <c r="L11" s="7">
        <f>IF("n.d."=Tchad_fr!M11,"na",Tchad_fr!M11)</f>
        <v>-61.225969000000006</v>
      </c>
      <c r="M11" s="7">
        <f>IF("n.d."=Tchad_fr!N11,"na",Tchad_fr!N11)</f>
        <v>-83.254697000000021</v>
      </c>
      <c r="N11" s="7">
        <f>IF("n.d."=Tchad_fr!O11,"na",Tchad_fr!O11)</f>
        <v>-69.145730721000007</v>
      </c>
      <c r="O11" s="7">
        <f>IF("n.d."=Tchad_fr!P11,"na",Tchad_fr!P11)</f>
        <v>-54.08299999999997</v>
      </c>
      <c r="P11" s="7">
        <f>IF("n.d."=Tchad_fr!Q11,"na",Tchad_fr!Q11)</f>
        <v>-11.063047000000026</v>
      </c>
      <c r="Q11" s="7">
        <f>IF("n.d."=Tchad_fr!R11,"na",Tchad_fr!R11)</f>
        <v>73.047699999999921</v>
      </c>
      <c r="R11" s="7">
        <f>IF("n.d."=Tchad_fr!S11,"na",Tchad_fr!S11)</f>
        <v>105.31875899999993</v>
      </c>
      <c r="S11" s="7">
        <f>IF("n.d."=Tchad_fr!T11,"na",Tchad_fr!T11)</f>
        <v>168.11799999999999</v>
      </c>
      <c r="T11" s="7">
        <f>IF("n.d."=Tchad_fr!U11,"na",Tchad_fr!U11)</f>
        <v>-359.84159999999991</v>
      </c>
      <c r="U11" s="7">
        <f>IF("n.d."=Tchad_fr!V11,"na",Tchad_fr!V11)</f>
        <v>-140.25047177060122</v>
      </c>
      <c r="V11" s="7">
        <f>IF("n.d."=Tchad_fr!W11,"na",Tchad_fr!W11)</f>
        <v>72.283499999999819</v>
      </c>
      <c r="W11" s="7">
        <f>IF("n.d."=Tchad_fr!X11,"na",Tchad_fr!X11)</f>
        <v>-88.475283845800277</v>
      </c>
      <c r="X11" s="7">
        <f>IF("n.d."=Tchad_fr!Y11,"na",Tchad_fr!Y11)</f>
        <v>-205.6</v>
      </c>
      <c r="Y11" s="7">
        <f>IF("n.d."=Tchad_fr!Z11,"na",Tchad_fr!Z11)</f>
        <v>-19.538261559999455</v>
      </c>
      <c r="Z11" s="7">
        <f>IF("n.d."=Tchad_fr!AA11,"na",Tchad_fr!AA11)</f>
        <v>-302.57300000000009</v>
      </c>
      <c r="AA11" s="7">
        <f>IF("n.d."=Tchad_fr!AB11,"na",Tchad_fr!AB11)</f>
        <v>-147.97846378731174</v>
      </c>
      <c r="AB11" s="7">
        <f>IF("n.d."=Tchad_fr!AC11,"na",Tchad_fr!AC11)</f>
        <v>-43</v>
      </c>
      <c r="AC11" s="7">
        <f>IF("n.d."=Tchad_fr!AD11,"na",Tchad_fr!AD11)</f>
        <v>93.5</v>
      </c>
      <c r="AD11" s="7">
        <f>IF("n.d."=Tchad_fr!AE11,"na",Tchad_fr!AE11)</f>
        <v>-39.737443803552537</v>
      </c>
      <c r="AE11" s="7">
        <f>IF("n.d."=Tchad_fr!AF11,"na",Tchad_fr!AF11)</f>
        <v>77.154000000000451</v>
      </c>
      <c r="AF11" s="7">
        <f>IF("n.d."=Tchad_fr!AG11,"na",Tchad_fr!AG11)</f>
        <v>-73.109405607019653</v>
      </c>
      <c r="AG11" s="7">
        <f>IF("n.d."=Tchad_fr!AH11,"na",Tchad_fr!AH11)</f>
        <v>327.59938306576851</v>
      </c>
      <c r="AH11" s="7">
        <f>IF("n.d."=Tchad_fr!AI11,"na",Tchad_fr!AI11)</f>
        <v>-97.544306661982773</v>
      </c>
    </row>
    <row r="12" spans="1:34" s="6" customFormat="1" ht="15.75" customHeight="1" x14ac:dyDescent="0.2">
      <c r="A12" s="17" t="s">
        <v>25</v>
      </c>
      <c r="B12" s="7">
        <f>IF("n.d."=Tchad_fr!C12,"na",Tchad_fr!C12)</f>
        <v>-2.8920640346539734</v>
      </c>
      <c r="C12" s="7">
        <f>IF("n.d."=Tchad_fr!D12,"na",Tchad_fr!D12)</f>
        <v>-5.7351979376182856</v>
      </c>
      <c r="D12" s="7">
        <f>IF("n.d."=Tchad_fr!E12,"na",Tchad_fr!E12)</f>
        <v>-4.3507306932618288</v>
      </c>
      <c r="E12" s="7">
        <f>IF("n.d."=Tchad_fr!F12,"na",Tchad_fr!F12)</f>
        <v>-3.1946612609065261</v>
      </c>
      <c r="F12" s="7">
        <f>IF("n.d."=Tchad_fr!G12,"na",Tchad_fr!G12)</f>
        <v>-3.0877158584358644</v>
      </c>
      <c r="G12" s="7">
        <f>IF("n.d."=Tchad_fr!H12,"na",Tchad_fr!H12)</f>
        <v>-3.4753456828320863</v>
      </c>
      <c r="H12" s="7">
        <f>IF("n.d."=Tchad_fr!I12,"na",Tchad_fr!I12)</f>
        <v>-2.5626190639832838</v>
      </c>
      <c r="I12" s="7">
        <f>IF("n.d."=Tchad_fr!J12,"na",Tchad_fr!J12)</f>
        <v>-2.0899625503206667</v>
      </c>
      <c r="J12" s="7">
        <f>IF("n.d."=Tchad_fr!K12,"na",Tchad_fr!K12)</f>
        <v>-3.6830436541747211</v>
      </c>
      <c r="K12" s="7">
        <f>IF("n.d."=Tchad_fr!L12,"na",Tchad_fr!L12)</f>
        <v>-4.5431434319782316</v>
      </c>
      <c r="L12" s="7">
        <f>IF("n.d."=Tchad_fr!M12,"na",Tchad_fr!M12)</f>
        <v>-3.3591217926825254</v>
      </c>
      <c r="M12" s="7">
        <f>IF("n.d."=Tchad_fr!N12,"na",Tchad_fr!N12)</f>
        <v>-4.0682441849879654</v>
      </c>
      <c r="N12" s="7">
        <f>IF("n.d."=Tchad_fr!O12,"na",Tchad_fr!O12)</f>
        <v>-3.1745512229538799</v>
      </c>
      <c r="O12" s="7">
        <f>IF("n.d."=Tchad_fr!P12,"na",Tchad_fr!P12)</f>
        <v>-2.3340603628354812</v>
      </c>
      <c r="P12" s="7">
        <f>IF("n.d."=Tchad_fr!Q12,"na",Tchad_fr!Q12)</f>
        <v>-0.31395111316948876</v>
      </c>
      <c r="Q12" s="7">
        <f>IF("n.d."=Tchad_fr!R12,"na",Tchad_fr!R12)</f>
        <v>1.8743775933876117</v>
      </c>
      <c r="R12" s="7">
        <f>IF("n.d."=Tchad_fr!S12,"na",Tchad_fr!S12)</f>
        <v>2.6168745423459354</v>
      </c>
      <c r="S12" s="7">
        <f>IF("n.d."=Tchad_fr!T12,"na",Tchad_fr!T12)</f>
        <v>3.6210819608008697</v>
      </c>
      <c r="T12" s="7">
        <f>IF("n.d."=Tchad_fr!U12,"na",Tchad_fr!U12)</f>
        <v>-7.7708171691256034</v>
      </c>
      <c r="U12" s="7">
        <f>IF("n.d."=Tchad_fr!V12,"na",Tchad_fr!V12)</f>
        <v>-2.4710761909561887</v>
      </c>
      <c r="V12" s="7">
        <f>IF("n.d."=Tchad_fr!W12,"na",Tchad_fr!W12)</f>
        <v>1.249757428226985</v>
      </c>
      <c r="W12" s="7">
        <f>IF("n.d."=Tchad_fr!X12,"na",Tchad_fr!X12)</f>
        <v>-1.2467524407385724</v>
      </c>
      <c r="X12" s="7">
        <f>IF("n.d."=Tchad_fr!Y12,"na",Tchad_fr!Y12)</f>
        <v>-2.8137017421412049</v>
      </c>
      <c r="Y12" s="7">
        <f>IF("n.d."=Tchad_fr!Z12,"na",Tchad_fr!Z12)</f>
        <v>-0.3</v>
      </c>
      <c r="Z12" s="7">
        <f>IF("n.d."=Tchad_fr!AA12,"na",Tchad_fr!AA12)</f>
        <v>-4.2</v>
      </c>
      <c r="AA12" s="7">
        <f>IF("n.d."=Tchad_fr!AB12,"na",Tchad_fr!AB12)</f>
        <v>-2.4002243751173165</v>
      </c>
      <c r="AB12" s="7">
        <f>IF("n.d."=Tchad_fr!AC12,"na",Tchad_fr!AC12)</f>
        <v>-0.71829938069470167</v>
      </c>
      <c r="AC12" s="7">
        <f>IF("n.d."=Tchad_fr!AD12,"na",Tchad_fr!AD12)</f>
        <v>1.4668587087969935</v>
      </c>
      <c r="AD12" s="7">
        <f>IF("n.d."=Tchad_fr!AE12,"na",Tchad_fr!AE12)</f>
        <v>-0.61131254613299768</v>
      </c>
      <c r="AE12" s="7">
        <f>IF("n.d."=Tchad_fr!AF12,"na",Tchad_fr!AF12)</f>
        <v>1.2012162151250938</v>
      </c>
      <c r="AF12" s="7">
        <f>IF("n.d."=Tchad_fr!AG12,"na",Tchad_fr!AG12)</f>
        <v>-1.0776834116353209</v>
      </c>
      <c r="AG12" s="7">
        <f>IF("n.d."=Tchad_fr!AH12,"na",Tchad_fr!AH12)</f>
        <v>4.2127774977321497</v>
      </c>
      <c r="AH12" s="7">
        <f>IF("n.d."=Tchad_fr!AI12,"na",Tchad_fr!AI12)</f>
        <v>-1.1845041342762996</v>
      </c>
    </row>
    <row r="13" spans="1:34" s="5" customFormat="1" x14ac:dyDescent="0.2">
      <c r="A13" s="17" t="s">
        <v>26</v>
      </c>
      <c r="B13" s="7">
        <f>IF("n.d."=Tchad_fr!C13,"na",Tchad_fr!C13)</f>
        <v>7.3</v>
      </c>
      <c r="C13" s="7">
        <f>IF("n.d."=Tchad_fr!D13,"na",Tchad_fr!D13)</f>
        <v>8.3000000000000007</v>
      </c>
      <c r="D13" s="7">
        <f>IF("n.d."=Tchad_fr!E13,"na",Tchad_fr!E13)</f>
        <v>8.1999999999999993</v>
      </c>
      <c r="E13" s="7">
        <f>IF("n.d."=Tchad_fr!F13,"na",Tchad_fr!F13)</f>
        <v>16.7</v>
      </c>
      <c r="F13" s="7">
        <f>IF("n.d."=Tchad_fr!G13,"na",Tchad_fr!G13)</f>
        <v>13.5</v>
      </c>
      <c r="G13" s="7">
        <f>IF("n.d."=Tchad_fr!H13,"na",Tchad_fr!H13)</f>
        <v>20.2</v>
      </c>
      <c r="H13" s="7">
        <f>IF("n.d."=Tchad_fr!I13,"na",Tchad_fr!I13)</f>
        <v>17.8</v>
      </c>
      <c r="I13" s="7">
        <f>IF("n.d."=Tchad_fr!J13,"na",Tchad_fr!J13)</f>
        <v>18</v>
      </c>
      <c r="J13" s="7">
        <f>IF("n.d."=Tchad_fr!K13,"na",Tchad_fr!K13)</f>
        <v>15.8</v>
      </c>
      <c r="K13" s="7">
        <f>IF("n.d."=Tchad_fr!L13,"na",Tchad_fr!L13)</f>
        <v>23.2</v>
      </c>
      <c r="L13" s="7">
        <f>IF("n.d."=Tchad_fr!M13,"na",Tchad_fr!M13)</f>
        <v>45.7</v>
      </c>
      <c r="M13" s="7">
        <f>IF("n.d."=Tchad_fr!N13,"na",Tchad_fr!N13)</f>
        <v>69.099999999999994</v>
      </c>
      <c r="N13" s="7">
        <f>IF("n.d."=Tchad_fr!O13,"na",Tchad_fr!O13)</f>
        <v>56.4</v>
      </c>
      <c r="O13" s="7">
        <f>IF("n.d."=Tchad_fr!P13,"na",Tchad_fr!P13)</f>
        <v>44.1</v>
      </c>
      <c r="P13" s="7">
        <f>IF("n.d."=Tchad_fr!Q13,"na",Tchad_fr!Q13)</f>
        <v>24</v>
      </c>
      <c r="Q13" s="7">
        <f>IF("n.d."=Tchad_fr!R13,"na",Tchad_fr!R13)</f>
        <v>25.8</v>
      </c>
      <c r="R13" s="7">
        <f>IF("n.d."=Tchad_fr!S13,"na",Tchad_fr!S13)</f>
        <v>25.8</v>
      </c>
      <c r="S13" s="7">
        <f>IF("n.d."=Tchad_fr!T13,"na",Tchad_fr!T13)</f>
        <v>27.1</v>
      </c>
      <c r="T13" s="7">
        <f>IF("n.d."=Tchad_fr!U13,"na",Tchad_fr!U13)</f>
        <v>36.299999999999997</v>
      </c>
      <c r="U13" s="7">
        <f>IF("n.d."=Tchad_fr!V13,"na",Tchad_fr!V13)</f>
        <v>30.9</v>
      </c>
      <c r="V13" s="7">
        <f>IF("n.d."=Tchad_fr!W13,"na",Tchad_fr!W13)</f>
        <v>25.6</v>
      </c>
      <c r="W13" s="7">
        <f>IF("n.d."=Tchad_fr!X13,"na",Tchad_fr!X13)</f>
        <v>27.2</v>
      </c>
      <c r="X13" s="7">
        <f>IF("n.d."=Tchad_fr!Y13,"na",Tchad_fr!Y13)</f>
        <v>25.5</v>
      </c>
      <c r="Y13" s="7">
        <f>IF("n.d."=Tchad_fr!Z13,"na",Tchad_fr!Z13)</f>
        <v>28.9</v>
      </c>
      <c r="Z13" s="7">
        <f>IF("n.d."=Tchad_fr!AA13,"na",Tchad_fr!AA13)</f>
        <v>24.8</v>
      </c>
      <c r="AA13" s="7">
        <f>IF("n.d."=Tchad_fr!AB13,"na",Tchad_fr!AB13)</f>
        <v>22.7</v>
      </c>
      <c r="AB13" s="7">
        <f>IF("n.d."=Tchad_fr!AC13,"na",Tchad_fr!AC13)</f>
        <v>25.8</v>
      </c>
      <c r="AC13" s="7">
        <f>IF("n.d."=Tchad_fr!AD13,"na",Tchad_fr!AD13)</f>
        <v>26.6</v>
      </c>
      <c r="AD13" s="7">
        <f>IF("n.d."=Tchad_fr!AE13,"na",Tchad_fr!AE13)</f>
        <v>27.5</v>
      </c>
      <c r="AE13" s="7">
        <f>IF("n.d."=Tchad_fr!AF13,"na",Tchad_fr!AF13)</f>
        <v>27.1</v>
      </c>
      <c r="AF13" s="7">
        <f>IF("n.d."=Tchad_fr!AG13,"na",Tchad_fr!AG13)</f>
        <v>30</v>
      </c>
      <c r="AG13" s="7">
        <f>IF("n.d."=Tchad_fr!AH13,"na",Tchad_fr!AH13)</f>
        <v>26.5</v>
      </c>
      <c r="AH13" s="7">
        <f>IF("n.d."=Tchad_fr!AI13,"na",Tchad_fr!AI13)</f>
        <v>28.5</v>
      </c>
    </row>
    <row r="14" spans="1:34" s="5" customFormat="1" x14ac:dyDescent="0.2">
      <c r="A14" s="17" t="s">
        <v>27</v>
      </c>
      <c r="B14" s="7">
        <f>IF("n.d."=Tchad_fr!C14,"na",Tchad_fr!C14)</f>
        <v>20.350000000000001</v>
      </c>
      <c r="C14" s="7">
        <f>IF("n.d."=Tchad_fr!D14,"na",Tchad_fr!D14)</f>
        <v>12.450000000000001</v>
      </c>
      <c r="D14" s="7">
        <f>IF("n.d."=Tchad_fr!E14,"na",Tchad_fr!E14)</f>
        <v>-1.8099999999999987</v>
      </c>
      <c r="E14" s="7">
        <f>IF("n.d."=Tchad_fr!F14,"na",Tchad_fr!F14)</f>
        <v>13.635999999999994</v>
      </c>
      <c r="F14" s="7">
        <f>IF("n.d."=Tchad_fr!G14,"na",Tchad_fr!G14)</f>
        <v>47.643000000000001</v>
      </c>
      <c r="G14" s="7">
        <f>IF("n.d."=Tchad_fr!H14,"na",Tchad_fr!H14)</f>
        <v>54.571999999999996</v>
      </c>
      <c r="H14" s="7">
        <f>IF("n.d."=Tchad_fr!I14,"na",Tchad_fr!I14)</f>
        <v>55.957000000000001</v>
      </c>
      <c r="I14" s="7">
        <f>IF("n.d."=Tchad_fr!J14,"na",Tchad_fr!J14)</f>
        <v>42.701000000000008</v>
      </c>
      <c r="J14" s="7">
        <f>IF("n.d."=Tchad_fr!K14,"na",Tchad_fr!K14)</f>
        <v>35.195999999999998</v>
      </c>
      <c r="K14" s="7">
        <f>IF("n.d."=Tchad_fr!L14,"na",Tchad_fr!L14)</f>
        <v>32.559999999999988</v>
      </c>
      <c r="L14" s="7">
        <f>IF("n.d."=Tchad_fr!M14,"na",Tchad_fr!M14)</f>
        <v>29.368000000000013</v>
      </c>
      <c r="M14" s="7">
        <f>IF("n.d."=Tchad_fr!N14,"na",Tchad_fr!N14)</f>
        <v>71.134000000000015</v>
      </c>
      <c r="N14" s="7">
        <f>IF("n.d."=Tchad_fr!O14,"na",Tchad_fr!O14)</f>
        <v>38.79699999999999</v>
      </c>
      <c r="O14" s="7">
        <f>IF("n.d."=Tchad_fr!P14,"na",Tchad_fr!P14)</f>
        <v>48.796999999999997</v>
      </c>
      <c r="P14" s="7">
        <f>IF("n.d."=Tchad_fr!Q14,"na",Tchad_fr!Q14)</f>
        <v>71.40100000000001</v>
      </c>
      <c r="Q14" s="7">
        <f>IF("n.d."=Tchad_fr!R14,"na",Tchad_fr!R14)</f>
        <v>258.678</v>
      </c>
      <c r="R14" s="7">
        <f>IF("n.d."=Tchad_fr!S14,"na",Tchad_fr!S14)</f>
        <v>411.20099999999996</v>
      </c>
      <c r="S14" s="7">
        <f>IF("n.d."=Tchad_fr!T14,"na",Tchad_fr!T14)</f>
        <v>615.32399999999996</v>
      </c>
      <c r="T14" s="7">
        <f>IF("n.d."=Tchad_fr!U14,"na",Tchad_fr!U14)</f>
        <v>267.21551401900001</v>
      </c>
      <c r="U14" s="7">
        <f>IF("n.d."=Tchad_fr!V14,"na",Tchad_fr!V14)</f>
        <v>302.44400000000002</v>
      </c>
      <c r="V14" s="7">
        <f>IF("n.d."=Tchad_fr!W14,"na",Tchad_fr!W14)</f>
        <v>455.71300000000002</v>
      </c>
      <c r="W14" s="7">
        <f>IF("n.d."=Tchad_fr!X14,"na",Tchad_fr!X14)</f>
        <v>557.86699999999996</v>
      </c>
      <c r="X14" s="7">
        <f>IF("n.d."=Tchad_fr!Y14,"na",Tchad_fr!Y14)</f>
        <v>532.76800000000003</v>
      </c>
      <c r="Y14" s="7">
        <f>IF("n.d."=Tchad_fr!Z14,"na",Tchad_fr!Z14)</f>
        <v>522.72799999999995</v>
      </c>
      <c r="Z14" s="7">
        <f>IF("n.d."=Tchad_fr!AA14,"na",Tchad_fr!AA14)</f>
        <v>88.599000000000004</v>
      </c>
      <c r="AA14" s="7">
        <f>IF("n.d."=Tchad_fr!AB14,"na",Tchad_fr!AB14)</f>
        <v>-303.74099999999999</v>
      </c>
      <c r="AB14" s="7">
        <f>IF("n.d."=Tchad_fr!AC14,"na",Tchad_fr!AC14)</f>
        <v>-299.35500000000002</v>
      </c>
      <c r="AC14" s="7">
        <f>IF("n.d."=Tchad_fr!AD14,"na",Tchad_fr!AD14)</f>
        <v>-198.52</v>
      </c>
      <c r="AD14" s="7">
        <f>IF("n.d."=Tchad_fr!AE14,"na",Tchad_fr!AE14)</f>
        <v>-151.136</v>
      </c>
      <c r="AE14" s="7">
        <f>IF("n.d."=Tchad_fr!AF14,"na",Tchad_fr!AF14)</f>
        <v>-149.16399999999999</v>
      </c>
      <c r="AF14" s="7">
        <f>IF("n.d."=Tchad_fr!AG14,"na",Tchad_fr!AG14)</f>
        <v>-303</v>
      </c>
      <c r="AG14" s="7">
        <f>IF("n.d."=Tchad_fr!AH14,"na",Tchad_fr!AH14)</f>
        <v>157.55099999999999</v>
      </c>
      <c r="AH14" s="7">
        <f>IF("n.d."=Tchad_fr!AI14,"na",Tchad_fr!AI14)</f>
        <v>145.92400000000001</v>
      </c>
    </row>
    <row r="15" spans="1:34" s="5" customFormat="1" x14ac:dyDescent="0.2">
      <c r="A15" s="17" t="s">
        <v>28</v>
      </c>
      <c r="B15" s="7">
        <f>IF("n.d."=Tchad_fr!C15,"na",Tchad_fr!C15)</f>
        <v>52.39</v>
      </c>
      <c r="C15" s="7">
        <f>IF("n.d."=Tchad_fr!D15,"na",Tchad_fr!D15)</f>
        <v>36.83</v>
      </c>
      <c r="D15" s="7">
        <f>IF("n.d."=Tchad_fr!E15,"na",Tchad_fr!E15)</f>
        <v>28.08</v>
      </c>
      <c r="E15" s="7">
        <f>IF("n.d."=Tchad_fr!F15,"na",Tchad_fr!F15)</f>
        <v>31.276</v>
      </c>
      <c r="F15" s="7">
        <f>IF("n.d."=Tchad_fr!G15,"na",Tchad_fr!G15)</f>
        <v>35.44</v>
      </c>
      <c r="G15" s="7">
        <f>IF("n.d."=Tchad_fr!H15,"na",Tchad_fr!H15)</f>
        <v>47.588999999999999</v>
      </c>
      <c r="H15" s="7">
        <f>IF("n.d."=Tchad_fr!I15,"na",Tchad_fr!I15)</f>
        <v>51.74</v>
      </c>
      <c r="I15" s="7">
        <f>IF("n.d."=Tchad_fr!J15,"na",Tchad_fr!J15)</f>
        <v>58.197000000000003</v>
      </c>
      <c r="J15" s="7">
        <f>IF("n.d."=Tchad_fr!K15,"na",Tchad_fr!K15)</f>
        <v>52.501000000000005</v>
      </c>
      <c r="K15" s="7">
        <f>IF("n.d."=Tchad_fr!L15,"na",Tchad_fr!L15)</f>
        <v>57.814</v>
      </c>
      <c r="L15" s="7">
        <f>IF("n.d."=Tchad_fr!M15,"na",Tchad_fr!M15)</f>
        <v>68.412000000000006</v>
      </c>
      <c r="M15" s="7">
        <f>IF("n.d."=Tchad_fr!N15,"na",Tchad_fr!N15)</f>
        <v>79.138999999999996</v>
      </c>
      <c r="N15" s="7">
        <f>IF("n.d."=Tchad_fr!O15,"na",Tchad_fr!O15)</f>
        <v>98.087999999999994</v>
      </c>
      <c r="O15" s="7">
        <f>IF("n.d."=Tchad_fr!P15,"na",Tchad_fr!P15)</f>
        <v>92.852999999999994</v>
      </c>
      <c r="P15" s="7">
        <f>IF("n.d."=Tchad_fr!Q15,"na",Tchad_fr!Q15)</f>
        <v>129.614</v>
      </c>
      <c r="Q15" s="7">
        <f>IF("n.d."=Tchad_fr!R15,"na",Tchad_fr!R15)</f>
        <v>136.52799999999999</v>
      </c>
      <c r="R15" s="7">
        <f>IF("n.d."=Tchad_fr!S15,"na",Tchad_fr!S15)</f>
        <v>121.622</v>
      </c>
      <c r="S15" s="7">
        <f>IF("n.d."=Tchad_fr!T15,"na",Tchad_fr!T15)</f>
        <v>178.006</v>
      </c>
      <c r="T15" s="7">
        <f>IF("n.d."=Tchad_fr!U15,"na",Tchad_fr!U15)</f>
        <v>204.08</v>
      </c>
      <c r="U15" s="7">
        <f>IF("n.d."=Tchad_fr!V15,"na",Tchad_fr!V15)</f>
        <v>243.86799999999999</v>
      </c>
      <c r="V15" s="7">
        <f>IF("n.d."=Tchad_fr!W15,"na",Tchad_fr!W15)</f>
        <v>291.197</v>
      </c>
      <c r="W15" s="7">
        <f>IF("n.d."=Tchad_fr!X15,"na",Tchad_fr!X15)</f>
        <v>367.726</v>
      </c>
      <c r="X15" s="7">
        <f>IF("n.d."=Tchad_fr!Y15,"na",Tchad_fr!Y15)</f>
        <v>463.59500000000003</v>
      </c>
      <c r="Y15" s="7">
        <f>IF("n.d."=Tchad_fr!Z15,"na",Tchad_fr!Z15)</f>
        <v>551.798</v>
      </c>
      <c r="Z15" s="7">
        <f>IF("n.d."=Tchad_fr!AA15,"na",Tchad_fr!AA15)</f>
        <v>603.01199999999994</v>
      </c>
      <c r="AA15" s="7">
        <f>IF("n.d."=Tchad_fr!AB15,"na",Tchad_fr!AB15)</f>
        <v>634.14400000000001</v>
      </c>
      <c r="AB15" s="7">
        <f>IF("n.d."=Tchad_fr!AC15,"na",Tchad_fr!AC15)</f>
        <v>619.303</v>
      </c>
      <c r="AC15" s="7">
        <f>IF("n.d."=Tchad_fr!AD15,"na",Tchad_fr!AD15)</f>
        <v>624.58000000000004</v>
      </c>
      <c r="AD15" s="7">
        <f>IF("n.d."=Tchad_fr!AE15,"na",Tchad_fr!AE15)</f>
        <v>633.36099999999999</v>
      </c>
      <c r="AE15" s="7">
        <f>IF("n.d."=Tchad_fr!AF15,"na",Tchad_fr!AF15)</f>
        <v>684.93299999999999</v>
      </c>
      <c r="AF15" s="7">
        <f>IF("n.d."=Tchad_fr!AG15,"na",Tchad_fr!AG15)</f>
        <v>801.98299999999995</v>
      </c>
      <c r="AG15" s="7">
        <f>IF("n.d."=Tchad_fr!AH15,"na",Tchad_fr!AH15)</f>
        <v>859.19100000000003</v>
      </c>
      <c r="AH15" s="7">
        <f>IF("n.d."=Tchad_fr!AI15,"na",Tchad_fr!AI15)</f>
        <v>950.73400000000004</v>
      </c>
    </row>
    <row r="16" spans="1:34" s="5" customFormat="1" x14ac:dyDescent="0.2">
      <c r="A16" s="17" t="s">
        <v>29</v>
      </c>
      <c r="B16" s="7">
        <f>IF("n.d."=Tchad_fr!C16,"na",Tchad_fr!C16)</f>
        <v>5.99</v>
      </c>
      <c r="C16" s="7">
        <f>IF("n.d."=Tchad_fr!D16,"na",Tchad_fr!D16)</f>
        <v>28.189999999999998</v>
      </c>
      <c r="D16" s="7">
        <f>IF("n.d."=Tchad_fr!E16,"na",Tchad_fr!E16)</f>
        <v>44.070999999999998</v>
      </c>
      <c r="E16" s="7">
        <f>IF("n.d."=Tchad_fr!F16,"na",Tchad_fr!F16)</f>
        <v>47.942</v>
      </c>
      <c r="F16" s="7">
        <f>IF("n.d."=Tchad_fr!G16,"na",Tchad_fr!G16)</f>
        <v>36.277000000000001</v>
      </c>
      <c r="G16" s="7">
        <f>IF("n.d."=Tchad_fr!H16,"na",Tchad_fr!H16)</f>
        <v>43.899348514999986</v>
      </c>
      <c r="H16" s="7">
        <f>IF("n.d."=Tchad_fr!I16,"na",Tchad_fr!I16)</f>
        <v>40.061</v>
      </c>
      <c r="I16" s="7">
        <f>IF("n.d."=Tchad_fr!J16,"na",Tchad_fr!J16)</f>
        <v>26.009970000000003</v>
      </c>
      <c r="J16" s="7">
        <f>IF("n.d."=Tchad_fr!K16,"na",Tchad_fr!K16)</f>
        <v>45.785000000000004</v>
      </c>
      <c r="K16" s="7">
        <f>IF("n.d."=Tchad_fr!L16,"na",Tchad_fr!L16)</f>
        <v>60.261000000000003</v>
      </c>
      <c r="L16" s="7">
        <f>IF("n.d."=Tchad_fr!M16,"na",Tchad_fr!M16)</f>
        <v>76.055000000000007</v>
      </c>
      <c r="M16" s="7">
        <f>IF("n.d."=Tchad_fr!N16,"na",Tchad_fr!N16)</f>
        <v>72.418999999999997</v>
      </c>
      <c r="N16" s="7">
        <f>IF("n.d."=Tchad_fr!O16,"na",Tchad_fr!O16)</f>
        <v>84.332859387000013</v>
      </c>
      <c r="O16" s="7">
        <f>IF("n.d."=Tchad_fr!P16,"na",Tchad_fr!P16)</f>
        <v>83.887</v>
      </c>
      <c r="P16" s="7">
        <f>IF("n.d."=Tchad_fr!Q16,"na",Tchad_fr!Q16)</f>
        <v>86.199000000000012</v>
      </c>
      <c r="Q16" s="7">
        <f>IF("n.d."=Tchad_fr!R16,"na",Tchad_fr!R16)</f>
        <v>23.248000000000008</v>
      </c>
      <c r="R16" s="7">
        <f>IF("n.d."=Tchad_fr!S16,"na",Tchad_fr!S16)</f>
        <v>-113.54599999999999</v>
      </c>
      <c r="S16" s="7">
        <f>IF("n.d."=Tchad_fr!T16,"na",Tchad_fr!T16)</f>
        <v>-253.09700000000001</v>
      </c>
      <c r="T16" s="7">
        <f>IF("n.d."=Tchad_fr!U16,"na",Tchad_fr!U16)</f>
        <v>61.987791313000017</v>
      </c>
      <c r="U16" s="7">
        <f>IF("n.d."=Tchad_fr!V16,"na",Tchad_fr!V16)</f>
        <v>100.67899999999997</v>
      </c>
      <c r="V16" s="7">
        <f>IF("n.d."=Tchad_fr!W16,"na",Tchad_fr!W16)</f>
        <v>-10.608000000000015</v>
      </c>
      <c r="W16" s="7">
        <f>IF("n.d."=Tchad_fr!X16,"na",Tchad_fr!X16)</f>
        <v>-93.933999999999983</v>
      </c>
      <c r="X16" s="7">
        <f>IF("n.d."=Tchad_fr!Y16,"na",Tchad_fr!Y16)</f>
        <v>-103.26699999999998</v>
      </c>
      <c r="Y16" s="7">
        <f>IF("n.d."=Tchad_fr!Z16,"na",Tchad_fr!Z16)</f>
        <v>71.378</v>
      </c>
      <c r="Z16" s="7">
        <f>IF("n.d."=Tchad_fr!AA16,"na",Tchad_fr!AA16)</f>
        <v>323.971</v>
      </c>
      <c r="AA16" s="7">
        <f>IF("n.d."=Tchad_fr!AB16,"na",Tchad_fr!AB16)</f>
        <v>533.20600000000002</v>
      </c>
      <c r="AB16" s="7">
        <f>IF("n.d."=Tchad_fr!AC16,"na",Tchad_fr!AC16)</f>
        <v>519.56299999999999</v>
      </c>
      <c r="AC16" s="7">
        <f>IF("n.d."=Tchad_fr!AD16,"na",Tchad_fr!AD16)</f>
        <v>522.29300000000001</v>
      </c>
      <c r="AD16" s="7">
        <f>IF("n.d."=Tchad_fr!AE16,"na",Tchad_fr!AE16)</f>
        <v>797.404</v>
      </c>
      <c r="AE16" s="7">
        <f>IF("n.d."=Tchad_fr!AF16,"na",Tchad_fr!AF16)</f>
        <v>836.28099999999995</v>
      </c>
      <c r="AF16" s="7">
        <f>IF("n.d."=Tchad_fr!AG16,"na",Tchad_fr!AG16)</f>
        <v>1027.759</v>
      </c>
      <c r="AG16" s="7">
        <f>IF("n.d."=Tchad_fr!AH16,"na",Tchad_fr!AH16)</f>
        <v>1103.682</v>
      </c>
      <c r="AH16" s="7">
        <f>IF("n.d."=Tchad_fr!AI16,"na",Tchad_fr!AI16)</f>
        <v>1197.6179999999999</v>
      </c>
    </row>
    <row r="17" spans="1:34" s="5" customFormat="1" x14ac:dyDescent="0.2">
      <c r="A17" s="17" t="s">
        <v>30</v>
      </c>
      <c r="B17" s="7">
        <f>IF("n.d."=Tchad_fr!C17,"na",Tchad_fr!C17)</f>
        <v>67.169999999999987</v>
      </c>
      <c r="C17" s="7">
        <f>IF("n.d."=Tchad_fr!D17,"na",Tchad_fr!D17)</f>
        <v>60.370000000000005</v>
      </c>
      <c r="D17" s="7">
        <f>IF("n.d."=Tchad_fr!E17,"na",Tchad_fr!E17)</f>
        <v>47.662999999999997</v>
      </c>
      <c r="E17" s="7">
        <f>IF("n.d."=Tchad_fr!F17,"na",Tchad_fr!F17)</f>
        <v>62.6584</v>
      </c>
      <c r="F17" s="7">
        <f>IF("n.d."=Tchad_fr!G17,"na",Tchad_fr!G17)</f>
        <v>93.2</v>
      </c>
      <c r="G17" s="7">
        <f>IF("n.d."=Tchad_fr!H17,"na",Tchad_fr!H17)</f>
        <v>119.232</v>
      </c>
      <c r="H17" s="7">
        <f>IF("n.d."=Tchad_fr!I17,"na",Tchad_fr!I17)</f>
        <v>114.34500000000001</v>
      </c>
      <c r="I17" s="7">
        <f>IF("n.d."=Tchad_fr!J17,"na",Tchad_fr!J17)</f>
        <v>105.65300000000001</v>
      </c>
      <c r="J17" s="7">
        <f>IF("n.d."=Tchad_fr!K17,"na",Tchad_fr!K17)</f>
        <v>102.77799999999999</v>
      </c>
      <c r="K17" s="7">
        <f>IF("n.d."=Tchad_fr!L17,"na",Tchad_fr!L17)</f>
        <v>121.77799999999998</v>
      </c>
      <c r="L17" s="7">
        <f>IF("n.d."=Tchad_fr!M17,"na",Tchad_fr!M17)</f>
        <v>148.60999999999999</v>
      </c>
      <c r="M17" s="7">
        <f>IF("n.d."=Tchad_fr!N17,"na",Tchad_fr!N17)</f>
        <v>188.20399999999998</v>
      </c>
      <c r="N17" s="7">
        <f>IF("n.d."=Tchad_fr!O17,"na",Tchad_fr!O17)</f>
        <v>182.32500000000002</v>
      </c>
      <c r="O17" s="7">
        <f>IF("n.d."=Tchad_fr!P17,"na",Tchad_fr!P17)</f>
        <v>188.72499999999997</v>
      </c>
      <c r="P17" s="7">
        <f>IF("n.d."=Tchad_fr!Q17,"na",Tchad_fr!Q17)</f>
        <v>248.53399999999999</v>
      </c>
      <c r="Q17" s="7">
        <f>IF("n.d."=Tchad_fr!R17,"na",Tchad_fr!R17)</f>
        <v>377.291</v>
      </c>
      <c r="R17" s="7">
        <f>IF("n.d."=Tchad_fr!S17,"na",Tchad_fr!S17)</f>
        <v>386.53800000000001</v>
      </c>
      <c r="S17" s="7">
        <f>IF("n.d."=Tchad_fr!T17,"na",Tchad_fr!T17)</f>
        <v>496.13300000000004</v>
      </c>
      <c r="T17" s="7">
        <f>IF("n.d."=Tchad_fr!U17,"na",Tchad_fr!U17)</f>
        <v>476.69926866400004</v>
      </c>
      <c r="U17" s="7">
        <f>IF("n.d."=Tchad_fr!V17,"na",Tchad_fr!V17)</f>
        <v>604.04600000000005</v>
      </c>
      <c r="V17" s="7">
        <f>IF("n.d."=Tchad_fr!W17,"na",Tchad_fr!W17)</f>
        <v>676.76499999999999</v>
      </c>
      <c r="W17" s="7">
        <f>IF("n.d."=Tchad_fr!X17,"na",Tchad_fr!X17)</f>
        <v>774.90800000000002</v>
      </c>
      <c r="X17" s="7">
        <f>IF("n.d."=Tchad_fr!Y17,"na",Tchad_fr!Y17)</f>
        <v>832.70500000000004</v>
      </c>
      <c r="Y17" s="7">
        <f>IF("n.d."=Tchad_fr!Z17,"na",Tchad_fr!Z17)</f>
        <v>1042.8910000000001</v>
      </c>
      <c r="Z17" s="7">
        <f>IF("n.d."=Tchad_fr!AA17,"na",Tchad_fr!AA17)</f>
        <v>1002.376</v>
      </c>
      <c r="AA17" s="7">
        <f>IF("n.d."=Tchad_fr!AB17,"na",Tchad_fr!AB17)</f>
        <v>922.22500000000002</v>
      </c>
      <c r="AB17" s="7">
        <f>IF("n.d."=Tchad_fr!AC17,"na",Tchad_fr!AC17)</f>
        <v>895.78899999999999</v>
      </c>
      <c r="AC17" s="7">
        <f>IF("n.d."=Tchad_fr!AD17,"na",Tchad_fr!AD17)</f>
        <v>940.37799999999993</v>
      </c>
      <c r="AD17" s="7">
        <f>IF("n.d."=Tchad_fr!AE17,"na",Tchad_fr!AE17)</f>
        <v>1164.067</v>
      </c>
      <c r="AE17" s="7">
        <f>IF("n.d."=Tchad_fr!AF17,"na",Tchad_fr!AF17)</f>
        <v>1285.577</v>
      </c>
      <c r="AF17" s="7">
        <f>IF("n.d."=Tchad_fr!AG17,"na",Tchad_fr!AG17)</f>
        <v>1522.7650000000001</v>
      </c>
      <c r="AG17" s="7">
        <f>IF("n.d."=Tchad_fr!AH17,"na",Tchad_fr!AH17)</f>
        <v>1921.9649999999999</v>
      </c>
      <c r="AH17" s="7">
        <f>IF("n.d."=Tchad_fr!AI17,"na",Tchad_fr!AI17)</f>
        <v>2201.7910000000002</v>
      </c>
    </row>
    <row r="18" spans="1:34" s="5" customFormat="1" x14ac:dyDescent="0.2">
      <c r="A18" s="17" t="s">
        <v>31</v>
      </c>
      <c r="B18" s="7">
        <f>IF("n.d."=Tchad_fr!C18,"na",Tchad_fr!C18)</f>
        <v>9.7292936272109483</v>
      </c>
      <c r="C18" s="7">
        <f>IF("n.d."=Tchad_fr!D18,"na",Tchad_fr!D18)</f>
        <v>8.6958221819206898</v>
      </c>
      <c r="D18" s="7">
        <f>IF("n.d."=Tchad_fr!E18,"na",Tchad_fr!E18)</f>
        <v>7.5425996069806587</v>
      </c>
      <c r="E18" s="7">
        <f>IF("n.d."=Tchad_fr!F18,"na",Tchad_fr!F18)</f>
        <v>6.4125443287757449</v>
      </c>
      <c r="F18" s="7">
        <f>IF("n.d."=Tchad_fr!G18,"na",Tchad_fr!G18)</f>
        <v>8.9966273175422167</v>
      </c>
      <c r="G18" s="7">
        <f>IF("n.d."=Tchad_fr!H18,"na",Tchad_fr!H18)</f>
        <v>9.9551320501497962</v>
      </c>
      <c r="H18" s="7">
        <f>IF("n.d."=Tchad_fr!I18,"na",Tchad_fr!I18)</f>
        <v>8.5769627224922047</v>
      </c>
      <c r="I18" s="7">
        <f>IF("n.d."=Tchad_fr!J18,"na",Tchad_fr!J18)</f>
        <v>6.9546388674795887</v>
      </c>
      <c r="J18" s="7">
        <f>IF("n.d."=Tchad_fr!K18,"na",Tchad_fr!K18)</f>
        <v>7.2555366995470649</v>
      </c>
      <c r="K18" s="7">
        <f>IF("n.d."=Tchad_fr!L18,"na",Tchad_fr!L18)</f>
        <v>8.3097492634795689</v>
      </c>
      <c r="L18" s="7">
        <f>IF("n.d."=Tchad_fr!M18,"na",Tchad_fr!M18)</f>
        <v>8.1533881417303498</v>
      </c>
      <c r="M18" s="7">
        <f>IF("n.d."=Tchad_fr!N18,"na",Tchad_fr!N18)</f>
        <v>9.196596182332808</v>
      </c>
      <c r="N18" s="7">
        <f>IF("n.d."=Tchad_fr!O18,"na",Tchad_fr!O18)</f>
        <v>8.3707272407099023</v>
      </c>
      <c r="O18" s="7">
        <f>IF("n.d."=Tchad_fr!P18,"na",Tchad_fr!P18)</f>
        <v>8.1448059829544643</v>
      </c>
      <c r="P18" s="7">
        <f>IF("n.d."=Tchad_fr!Q18,"na",Tchad_fr!Q18)</f>
        <v>7.0529869357389101</v>
      </c>
      <c r="Q18" s="7">
        <f>IF("n.d."=Tchad_fr!R18,"na",Tchad_fr!R18)</f>
        <v>9.6811507629508693</v>
      </c>
      <c r="R18" s="7">
        <f>IF("n.d."=Tchad_fr!S18,"na",Tchad_fr!S18)</f>
        <v>9.6043806578590036</v>
      </c>
      <c r="S18" s="7">
        <f>IF("n.d."=Tchad_fr!T18,"na",Tchad_fr!T18)</f>
        <v>10.686174332659311</v>
      </c>
      <c r="T18" s="7">
        <f>IF("n.d."=Tchad_fr!U18,"na",Tchad_fr!U18)</f>
        <v>10.294370804942593</v>
      </c>
      <c r="U18" s="7">
        <f>IF("n.d."=Tchad_fr!V18,"na",Tchad_fr!V18)</f>
        <v>10.642699949585515</v>
      </c>
      <c r="V18" s="7">
        <f>IF("n.d."=Tchad_fr!W18,"na",Tchad_fr!W18)</f>
        <v>11.701039461482049</v>
      </c>
      <c r="W18" s="7">
        <f>IF("n.d."=Tchad_fr!X18,"na",Tchad_fr!X18)</f>
        <v>10.919642168446178</v>
      </c>
      <c r="X18" s="7">
        <f>IF("n.d."=Tchad_fr!Y18,"na",Tchad_fr!Y18)</f>
        <v>11.395834188665818</v>
      </c>
      <c r="Y18" s="7">
        <f>IF("n.d."=Tchad_fr!Z18,"na",Tchad_fr!Z18)</f>
        <v>14.818147840232005</v>
      </c>
      <c r="Z18" s="7">
        <f>IF("n.d."=Tchad_fr!AA18,"na",Tchad_fr!AA18)</f>
        <v>14.740600116372537</v>
      </c>
      <c r="AA18" s="7">
        <f>IF("n.d."=Tchad_fr!AB18,"na",Tchad_fr!AB18)</f>
        <v>14.958574833727701</v>
      </c>
      <c r="AB18" s="7">
        <f>IF("n.d."=Tchad_fr!AC18,"na",Tchad_fr!AC18)</f>
        <v>14.963829858909907</v>
      </c>
      <c r="AC18" s="7">
        <f>IF("n.d."=Tchad_fr!AD18,"na",Tchad_fr!AD18)</f>
        <v>14.752958918300527</v>
      </c>
      <c r="AD18" s="7">
        <f>IF("n.d."=Tchad_fr!AE18,"na",Tchad_fr!AE18)</f>
        <v>17.907763900399207</v>
      </c>
      <c r="AE18" s="7">
        <f>IF("n.d."=Tchad_fr!AF18,"na",Tchad_fr!AF18)</f>
        <v>20.015241441686285</v>
      </c>
      <c r="AF18" s="7">
        <f>IF("n.d."=Tchad_fr!AG18,"na",Tchad_fr!AG18)</f>
        <v>22.446613629167462</v>
      </c>
      <c r="AG18" s="7">
        <f>IF("n.d."=Tchad_fr!AH18,"na",Tchad_fr!AH18)</f>
        <v>24.715586542491337</v>
      </c>
      <c r="AH18" s="7">
        <f>IF("n.d."=Tchad_fr!AI18,"na",Tchad_fr!AI18)</f>
        <v>26.736881234389976</v>
      </c>
    </row>
    <row r="19" spans="1:34" x14ac:dyDescent="0.2">
      <c r="A19" s="19"/>
      <c r="P19" s="3"/>
    </row>
    <row r="20" spans="1:34" x14ac:dyDescent="0.2">
      <c r="A20" s="19" t="s">
        <v>33</v>
      </c>
    </row>
  </sheetData>
  <printOptions horizontalCentered="1"/>
  <pageMargins left="0.51" right="0.59" top="0.98425196850393704" bottom="0.98425196850393704" header="0.51181102362204722" footer="0.51181102362204722"/>
  <pageSetup paperSize="9" scale="64" orientation="landscape" horizontalDpi="400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Tchad_fr</vt:lpstr>
      <vt:lpstr>Chad</vt:lpstr>
      <vt:lpstr>Chad!Zone_d_impression</vt:lpstr>
      <vt:lpstr>Tchad_fr!Zone_d_impression</vt:lpstr>
    </vt:vector>
  </TitlesOfParts>
  <Company>Banque de France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Chantal COURTIN</dc:creator>
  <cp:lastModifiedBy>CHEILAN Thomas (DGSEI DECI)</cp:lastModifiedBy>
  <cp:lastPrinted>2007-09-21T15:25:02Z</cp:lastPrinted>
  <dcterms:created xsi:type="dcterms:W3CDTF">2005-11-08T14:12:13Z</dcterms:created>
  <dcterms:modified xsi:type="dcterms:W3CDTF">2024-12-09T15:38:19Z</dcterms:modified>
</cp:coreProperties>
</file>