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"/>
    </mc:Choice>
  </mc:AlternateContent>
  <bookViews>
    <workbookView xWindow="4470" yWindow="105" windowWidth="34965" windowHeight="5370"/>
  </bookViews>
  <sheets>
    <sheet name="Solde-cpte-courant-ext" sheetId="1" r:id="rId1"/>
    <sheet name="Current-Account-Balance" sheetId="2" r:id="rId2"/>
  </sheets>
  <definedNames>
    <definedName name="_xlnm.Print_Area" localSheetId="1">'Current-Account-Balance'!$A$1:$R$11</definedName>
    <definedName name="_xlnm.Print_Area" localSheetId="0">'Solde-cpte-courant-ext'!$B$1:$S$12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E9" i="2" l="1"/>
  <c r="AF9" i="2"/>
  <c r="AG9" i="2"/>
  <c r="AE8" i="2"/>
  <c r="AF8" i="2"/>
  <c r="AG8" i="2"/>
  <c r="AE7" i="2"/>
  <c r="AF7" i="2"/>
  <c r="AG7" i="2"/>
  <c r="AE6" i="2"/>
  <c r="AF6" i="2"/>
  <c r="AG6" i="2"/>
  <c r="AE5" i="2"/>
  <c r="AF5" i="2"/>
  <c r="AG5" i="2"/>
  <c r="AE4" i="2"/>
  <c r="AF4" i="2"/>
  <c r="AG4" i="2"/>
  <c r="AC3" i="2" l="1"/>
  <c r="AD3" i="2"/>
  <c r="AC4" i="2"/>
  <c r="AD4" i="2"/>
  <c r="AC5" i="2"/>
  <c r="AD5" i="2"/>
  <c r="AC6" i="2"/>
  <c r="AD6" i="2"/>
  <c r="AC7" i="2"/>
  <c r="AD7" i="2"/>
  <c r="AC8" i="2"/>
  <c r="AD8" i="2"/>
  <c r="AC9" i="2"/>
  <c r="AD9" i="2"/>
  <c r="AB3" i="2" l="1"/>
  <c r="AB4" i="2"/>
  <c r="AB5" i="2"/>
  <c r="AB6" i="2"/>
  <c r="AB7" i="2"/>
  <c r="AB8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<sst xmlns="http://schemas.openxmlformats.org/spreadsheetml/2006/main" count="19" uniqueCount="17">
  <si>
    <t>Solde du compte courant extérieur</t>
  </si>
  <si>
    <t>Cameroun</t>
  </si>
  <si>
    <t>RCA</t>
  </si>
  <si>
    <t>Congo</t>
  </si>
  <si>
    <t>Gabon</t>
  </si>
  <si>
    <t>Tchad</t>
  </si>
  <si>
    <t>Guinée Équatoriale</t>
  </si>
  <si>
    <t>( en milliards de FCFA )</t>
  </si>
  <si>
    <t>Source : BEAC</t>
  </si>
  <si>
    <t xml:space="preserve">Current Account Balance </t>
  </si>
  <si>
    <t>(billions of CFA Francs)</t>
  </si>
  <si>
    <t>Cameroon</t>
  </si>
  <si>
    <t>Central African Republic</t>
  </si>
  <si>
    <t>Equatorial Guinea</t>
  </si>
  <si>
    <t>Chad</t>
  </si>
  <si>
    <t>Source: Bank of Central African States</t>
  </si>
  <si>
    <t>CEMAC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</si>
</sst>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%"/>
    <numFmt numFmtId="166" formatCode="0.00_)"/>
    <numFmt numFmtId="167" formatCode="General_)"/>
    <numFmt numFmtId="168" formatCode="0.0"/>
  </numFmts>
  <fonts count="6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6" fontId="5" fillId="0" borderId="0"/>
    <xf numFmtId="167" fontId="5" fillId="0" borderId="0"/>
  </cellStyleXfs>
  <cellXfs count="3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168" fontId="4" fillId="0" borderId="0" xfId="2" applyNumberFormat="1" applyFont="1" applyFill="1" applyProtection="1"/>
    <xf numFmtId="168" fontId="4" fillId="0" borderId="0" xfId="2" applyNumberFormat="1" applyFont="1" applyFill="1" applyAlignment="1" applyProtection="1">
      <alignment horizontal="right"/>
    </xf>
    <xf numFmtId="168" fontId="4" fillId="2" borderId="0" xfId="2" applyNumberFormat="1" applyFont="1" applyFill="1" applyProtection="1"/>
    <xf numFmtId="168" fontId="4" fillId="0" borderId="0" xfId="0" applyNumberFormat="1" applyFont="1" applyAlignment="1">
      <alignment horizontal="right"/>
    </xf>
    <xf numFmtId="168" fontId="4" fillId="0" borderId="0" xfId="1" applyNumberFormat="1" applyFont="1" applyFill="1" applyProtection="1"/>
    <xf numFmtId="168" fontId="4" fillId="2" borderId="0" xfId="1" applyNumberFormat="1" applyFont="1" applyFill="1" applyProtection="1"/>
    <xf numFmtId="168" fontId="4" fillId="0" borderId="0" xfId="0" applyNumberFormat="1" applyFont="1" applyAlignment="1">
      <alignment vertical="center"/>
    </xf>
  </cellXfs>
  <cellStyles count="3">
    <cellStyle name="Normal" xfId="0" builtinId="0"/>
    <cellStyle name="Normal 7" xfId="2"/>
    <cellStyle name="Normal_TCHA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2"/>
  <sheetViews>
    <sheetView tabSelected="1" topLeftCell="N1" zoomScaleNormal="100" workbookViewId="0">
      <selection activeCell="AE26" sqref="AE26"/>
    </sheetView>
  </sheetViews>
  <sheetFormatPr baseColWidth="10" defaultColWidth="11.42578125" defaultRowHeight="12.75" x14ac:dyDescent="0.2"/>
  <cols>
    <col min="1" max="1" width="11.42578125" style="10"/>
    <col min="2" max="2" width="20.7109375" style="13" customWidth="1"/>
    <col min="3" max="14" width="8.7109375" style="7" customWidth="1"/>
    <col min="15" max="15" width="8.7109375" style="14" customWidth="1"/>
    <col min="16" max="26" width="8.7109375" style="10" customWidth="1"/>
    <col min="27" max="29" width="11.42578125" style="10"/>
    <col min="30" max="30" width="13.85546875" style="10" customWidth="1"/>
    <col min="31" max="16384" width="11.42578125" style="10"/>
  </cols>
  <sheetData>
    <row r="1" spans="2:35" ht="18" customHeight="1" x14ac:dyDescent="0.25">
      <c r="B1" s="18" t="s">
        <v>0</v>
      </c>
      <c r="C1" s="19"/>
      <c r="D1" s="19"/>
      <c r="E1" s="19"/>
      <c r="F1" s="16"/>
      <c r="G1" s="16"/>
      <c r="H1" s="16"/>
      <c r="I1" s="16"/>
      <c r="J1" s="16"/>
      <c r="K1" s="16"/>
      <c r="L1" s="16"/>
      <c r="M1" s="16"/>
      <c r="N1" s="16"/>
      <c r="O1" s="16"/>
      <c r="P1" s="15"/>
      <c r="Q1" s="15"/>
      <c r="R1" s="15"/>
      <c r="S1" s="15"/>
      <c r="T1" s="15"/>
    </row>
    <row r="2" spans="2:35" ht="13.5" customHeight="1" x14ac:dyDescent="0.2">
      <c r="B2" s="20" t="s">
        <v>7</v>
      </c>
      <c r="C2" s="19"/>
      <c r="D2" s="19"/>
      <c r="E2" s="19"/>
      <c r="F2" s="14"/>
      <c r="G2" s="14"/>
      <c r="H2" s="14"/>
      <c r="I2" s="14"/>
      <c r="J2" s="14"/>
      <c r="K2" s="14"/>
      <c r="L2" s="14"/>
      <c r="M2" s="14"/>
      <c r="N2" s="14"/>
      <c r="P2" s="15"/>
      <c r="Q2" s="15"/>
      <c r="R2" s="15"/>
      <c r="S2" s="15"/>
      <c r="T2" s="15"/>
    </row>
    <row r="3" spans="2:35" s="3" customFormat="1" ht="33" customHeight="1" x14ac:dyDescent="0.2">
      <c r="B3" s="1"/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2">
        <v>2003</v>
      </c>
      <c r="P3" s="2">
        <v>2004</v>
      </c>
      <c r="Q3" s="2">
        <v>2005</v>
      </c>
      <c r="R3" s="2">
        <v>2006</v>
      </c>
      <c r="S3" s="2">
        <v>2007</v>
      </c>
      <c r="T3" s="2">
        <v>2008</v>
      </c>
      <c r="U3" s="2">
        <v>2009</v>
      </c>
      <c r="V3" s="2">
        <v>2010</v>
      </c>
      <c r="W3" s="2">
        <v>2011</v>
      </c>
      <c r="X3" s="2">
        <v>2012</v>
      </c>
      <c r="Y3" s="2">
        <v>2013</v>
      </c>
      <c r="Z3" s="2">
        <v>2014</v>
      </c>
      <c r="AA3" s="3">
        <v>2015</v>
      </c>
      <c r="AB3" s="3"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  <c r="AI3" s="3">
        <v>2023</v>
      </c>
    </row>
    <row r="4" spans="2:35" s="12" customFormat="1" x14ac:dyDescent="0.2">
      <c r="B4" s="9" t="s">
        <v>16</v>
      </c>
      <c r="C4" s="24">
        <v>-196.7</v>
      </c>
      <c r="D4" s="24">
        <v>-326.10000000000002</v>
      </c>
      <c r="E4" s="24">
        <v>-373.4</v>
      </c>
      <c r="F4" s="24">
        <v>-330.9</v>
      </c>
      <c r="G4" s="24">
        <v>-365.7</v>
      </c>
      <c r="H4" s="24">
        <v>-269.2</v>
      </c>
      <c r="I4" s="24">
        <v>76.400000000000006</v>
      </c>
      <c r="J4">
        <v>-1013.1</v>
      </c>
      <c r="K4">
        <v>-169.1</v>
      </c>
      <c r="L4">
        <v>930</v>
      </c>
      <c r="M4">
        <v>-1185.3</v>
      </c>
      <c r="N4">
        <v>-1634.1</v>
      </c>
      <c r="O4">
        <v>-1470.8</v>
      </c>
      <c r="P4">
        <v>130.19999999999999</v>
      </c>
      <c r="Q4">
        <v>1438</v>
      </c>
      <c r="R4">
        <v>1621.5</v>
      </c>
      <c r="S4">
        <v>755.1</v>
      </c>
      <c r="T4">
        <v>1956.7</v>
      </c>
      <c r="U4">
        <v>-1848.4</v>
      </c>
      <c r="V4">
        <v>-2882</v>
      </c>
      <c r="W4">
        <v>548.5</v>
      </c>
      <c r="X4">
        <v>-1517</v>
      </c>
      <c r="Y4">
        <v>-1028.3</v>
      </c>
      <c r="Z4" s="24">
        <v>-2226.5025144889482</v>
      </c>
      <c r="AA4" s="24">
        <v>-6255.9607783089723</v>
      </c>
      <c r="AB4" s="24">
        <v>-5871.2</v>
      </c>
      <c r="AC4" s="24">
        <v>-639.29999999999995</v>
      </c>
      <c r="AD4" s="30">
        <v>1030.9180881402926</v>
      </c>
      <c r="AE4" s="30">
        <v>400.09950343823346</v>
      </c>
      <c r="AF4" s="24">
        <v>129.12606785822265</v>
      </c>
      <c r="AG4" s="24">
        <v>1171.4259684562153</v>
      </c>
      <c r="AH4" s="24">
        <v>5223.5087405700997</v>
      </c>
      <c r="AI4" s="24">
        <v>2728.8602153914644</v>
      </c>
    </row>
    <row r="5" spans="2:35" s="12" customFormat="1" x14ac:dyDescent="0.2">
      <c r="B5" s="9" t="s">
        <v>1</v>
      </c>
      <c r="C5" s="24">
        <v>6.33842183978867</v>
      </c>
      <c r="D5" s="24">
        <v>-107.90071321680088</v>
      </c>
      <c r="E5" s="24">
        <v>-29.657790860644191</v>
      </c>
      <c r="F5" s="24">
        <v>232.46142793654252</v>
      </c>
      <c r="G5" s="24">
        <v>107.73575509605914</v>
      </c>
      <c r="H5" s="24">
        <v>-146.60810000000001</v>
      </c>
      <c r="I5" s="24">
        <v>-235.68500000000029</v>
      </c>
      <c r="J5" s="24">
        <v>-88.912099999999981</v>
      </c>
      <c r="K5" s="24">
        <v>-313.48399999999992</v>
      </c>
      <c r="L5" s="24">
        <v>-177.28559999999999</v>
      </c>
      <c r="M5" s="24">
        <v>-275.47676350808672</v>
      </c>
      <c r="N5" s="24">
        <v>-310.03320000000002</v>
      </c>
      <c r="O5" s="24">
        <v>-346.71120000000025</v>
      </c>
      <c r="P5" s="24">
        <v>-321.59150000000011</v>
      </c>
      <c r="Q5" s="24">
        <v>-409.97080000000005</v>
      </c>
      <c r="R5" s="24">
        <v>101.10000000000053</v>
      </c>
      <c r="S5" s="24">
        <v>136.92433581586201</v>
      </c>
      <c r="T5" s="24">
        <v>-201.39659999999998</v>
      </c>
      <c r="U5" s="24">
        <v>-538.98071732956009</v>
      </c>
      <c r="V5" s="24">
        <v>-396.28682186321464</v>
      </c>
      <c r="W5" s="24">
        <v>-353.05878996155388</v>
      </c>
      <c r="X5" s="24">
        <v>-488.05800000000039</v>
      </c>
      <c r="Y5" s="24">
        <v>-557.085572957561</v>
      </c>
      <c r="Z5" s="24">
        <v>-692.26466379999999</v>
      </c>
      <c r="AA5" s="24">
        <v>-693.89999999999952</v>
      </c>
      <c r="AB5" s="24">
        <v>-595.20062815798383</v>
      </c>
      <c r="AC5" s="24">
        <v>-502.9119955302578</v>
      </c>
      <c r="AD5" s="30">
        <v>-755.60000000000014</v>
      </c>
      <c r="AE5" s="30">
        <v>-1098.5889276446164</v>
      </c>
      <c r="AF5" s="24">
        <v>-871.95212520350356</v>
      </c>
      <c r="AG5" s="24">
        <v>-789.3209615727892</v>
      </c>
      <c r="AH5" s="24">
        <v>-946.01702567668985</v>
      </c>
      <c r="AI5" s="24">
        <v>-1502.1109139742059</v>
      </c>
    </row>
    <row r="6" spans="2:35" s="12" customFormat="1" x14ac:dyDescent="0.2">
      <c r="B6" s="9" t="s">
        <v>2</v>
      </c>
      <c r="C6" s="24">
        <v>-18.876178792252091</v>
      </c>
      <c r="D6" s="24">
        <v>-43.783889712000004</v>
      </c>
      <c r="E6" s="24">
        <v>-24.634385024000018</v>
      </c>
      <c r="F6" s="24">
        <v>-14.626812869999988</v>
      </c>
      <c r="G6" s="24">
        <v>-37.349839999999972</v>
      </c>
      <c r="H6" s="24">
        <v>-13.513514999999966</v>
      </c>
      <c r="I6" s="24">
        <v>-14.59784</v>
      </c>
      <c r="J6" s="24">
        <v>-35.644774999999967</v>
      </c>
      <c r="K6" s="24">
        <v>-10.293493914720003</v>
      </c>
      <c r="L6" s="24">
        <v>-11.42805150001292</v>
      </c>
      <c r="M6" s="24">
        <v>-12.040714245115453</v>
      </c>
      <c r="N6" s="24">
        <v>-11.641700742670118</v>
      </c>
      <c r="O6" s="24">
        <v>-14.582122981424877</v>
      </c>
      <c r="P6" s="24">
        <v>-12.259210554581678</v>
      </c>
      <c r="Q6" s="24">
        <v>-29.914213266408666</v>
      </c>
      <c r="R6" s="24">
        <v>-28.873408193406185</v>
      </c>
      <c r="S6" s="24">
        <v>-47.505999999999986</v>
      </c>
      <c r="T6" s="24">
        <v>-72.188999999999993</v>
      </c>
      <c r="U6" s="24">
        <v>-79.837999999999994</v>
      </c>
      <c r="V6" s="25">
        <v>-73.945999999999998</v>
      </c>
      <c r="W6" s="25">
        <v>-66.293000000000006</v>
      </c>
      <c r="X6" s="26">
        <v>-71.884</v>
      </c>
      <c r="Y6" s="26">
        <v>-25.8</v>
      </c>
      <c r="Z6" s="24">
        <v>-128.52099999999996</v>
      </c>
      <c r="AA6" s="24">
        <v>-80.599000000000004</v>
      </c>
      <c r="AB6" s="24">
        <v>-148.25467410646013</v>
      </c>
      <c r="AC6" s="24">
        <v>-144.42303087425395</v>
      </c>
      <c r="AD6" s="30">
        <v>-143.23000000000002</v>
      </c>
      <c r="AE6" s="30">
        <v>-89.185974863247679</v>
      </c>
      <c r="AF6" s="24">
        <v>-92.177882380127983</v>
      </c>
      <c r="AG6" s="24">
        <v>-88.271775362582247</v>
      </c>
      <c r="AH6" s="24">
        <v>-99.155276841912496</v>
      </c>
      <c r="AI6" s="24">
        <v>-57.504954035445195</v>
      </c>
    </row>
    <row r="7" spans="2:35" s="12" customFormat="1" ht="12.75" customHeight="1" x14ac:dyDescent="0.2">
      <c r="B7" s="9" t="s">
        <v>3</v>
      </c>
      <c r="C7" s="27">
        <v>-256.11273460000012</v>
      </c>
      <c r="D7" s="27">
        <v>-194.70738070000002</v>
      </c>
      <c r="E7" s="27">
        <v>-273.43700809999996</v>
      </c>
      <c r="F7" s="27">
        <v>-426.11542964956266</v>
      </c>
      <c r="G7" s="27">
        <v>-312.06899999999996</v>
      </c>
      <c r="H7" s="27">
        <v>-332.94399999999996</v>
      </c>
      <c r="I7" s="27">
        <v>-90.963999999999885</v>
      </c>
      <c r="J7" s="27">
        <v>-141.94800000000006</v>
      </c>
      <c r="K7" s="27">
        <v>-142.00899999999996</v>
      </c>
      <c r="L7" s="27">
        <v>461.45600000000019</v>
      </c>
      <c r="M7" s="27">
        <v>8.6302783500003066</v>
      </c>
      <c r="N7" s="27">
        <v>149.15230200399967</v>
      </c>
      <c r="O7" s="27">
        <v>334.98661366352377</v>
      </c>
      <c r="P7" s="27">
        <v>395.62433110505708</v>
      </c>
      <c r="Q7" s="27">
        <v>171.73007318376983</v>
      </c>
      <c r="R7" s="27">
        <v>640.12687266757939</v>
      </c>
      <c r="S7" s="27">
        <v>-1161.2688505408787</v>
      </c>
      <c r="T7" s="27">
        <v>162.9219056281288</v>
      </c>
      <c r="U7" s="27">
        <v>-644.89499999999953</v>
      </c>
      <c r="V7" s="27">
        <v>448.40799999999888</v>
      </c>
      <c r="W7" s="27">
        <v>550.30174126115946</v>
      </c>
      <c r="X7" s="27">
        <v>234.12147839931256</v>
      </c>
      <c r="Y7" s="27">
        <v>-1050.00385583242</v>
      </c>
      <c r="Z7" s="27">
        <v>333.01999999999992</v>
      </c>
      <c r="AA7" s="24">
        <v>-2740.5819999999999</v>
      </c>
      <c r="AB7" s="24">
        <v>-3031.3149999999996</v>
      </c>
      <c r="AC7" s="24">
        <v>196.35600000000005</v>
      </c>
      <c r="AD7" s="30">
        <v>1517.2160000000003</v>
      </c>
      <c r="AE7" s="30">
        <v>1282.0594485010679</v>
      </c>
      <c r="AF7" s="24">
        <v>829.20699999999999</v>
      </c>
      <c r="AG7" s="24">
        <v>951.5229999999998</v>
      </c>
      <c r="AH7" s="24">
        <v>1523.9979999999994</v>
      </c>
      <c r="AI7" s="24">
        <v>795.61916444900214</v>
      </c>
    </row>
    <row r="8" spans="2:35" s="12" customFormat="1" x14ac:dyDescent="0.2">
      <c r="B8" s="9" t="s">
        <v>4</v>
      </c>
      <c r="C8" s="27">
        <v>58.484000000000108</v>
      </c>
      <c r="D8" s="27">
        <v>-91.051999999999978</v>
      </c>
      <c r="E8" s="27">
        <v>35.130991000000037</v>
      </c>
      <c r="F8" s="27">
        <v>206.95980624999999</v>
      </c>
      <c r="G8" s="27">
        <v>232.03821288700408</v>
      </c>
      <c r="H8" s="27">
        <v>454.60584476821634</v>
      </c>
      <c r="I8" s="27">
        <v>310.16803183226466</v>
      </c>
      <c r="J8" s="27">
        <v>-345.67417745624783</v>
      </c>
      <c r="K8" s="27">
        <v>240.30931617108399</v>
      </c>
      <c r="L8" s="27">
        <v>712.7204727508564</v>
      </c>
      <c r="M8" s="27">
        <v>379.28138305130454</v>
      </c>
      <c r="N8" s="27">
        <v>235.58601999999993</v>
      </c>
      <c r="O8" s="27">
        <v>444.7930606729999</v>
      </c>
      <c r="P8" s="27">
        <v>488.38893502899998</v>
      </c>
      <c r="Q8" s="27">
        <v>1045.9472753777566</v>
      </c>
      <c r="R8" s="27">
        <v>775.53711236109643</v>
      </c>
      <c r="S8" s="27">
        <v>1317.098</v>
      </c>
      <c r="T8" s="27">
        <v>1714.9200000000003</v>
      </c>
      <c r="U8" s="27">
        <v>379.67700000000031</v>
      </c>
      <c r="V8" s="27">
        <v>994.10000000000025</v>
      </c>
      <c r="W8" s="27">
        <v>1228.9679999999992</v>
      </c>
      <c r="X8" s="27">
        <v>1009.6360000000005</v>
      </c>
      <c r="Y8" s="27">
        <v>721.68600000000026</v>
      </c>
      <c r="Z8" s="27">
        <v>548.72199999999987</v>
      </c>
      <c r="AA8" s="24">
        <v>103.17799999999987</v>
      </c>
      <c r="AB8" s="24">
        <v>-445.61294802082898</v>
      </c>
      <c r="AC8" s="24">
        <v>-405.22120330096709</v>
      </c>
      <c r="AD8" s="30">
        <v>212.61520507460739</v>
      </c>
      <c r="AE8" s="30">
        <v>454.7769999999993</v>
      </c>
      <c r="AF8" s="24">
        <v>-43.851000000000106</v>
      </c>
      <c r="AG8" s="24">
        <v>373.62999999999994</v>
      </c>
      <c r="AH8" s="24">
        <v>1600.6322547713414</v>
      </c>
      <c r="AI8" s="24">
        <v>946.39980168020611</v>
      </c>
    </row>
    <row r="9" spans="2:35" s="12" customFormat="1" x14ac:dyDescent="0.2">
      <c r="B9" s="9" t="s">
        <v>6</v>
      </c>
      <c r="C9" s="27">
        <v>-21.8081</v>
      </c>
      <c r="D9" s="27">
        <v>-10.6410035</v>
      </c>
      <c r="E9" s="27">
        <v>1.3831569500000001</v>
      </c>
      <c r="F9" s="27">
        <v>-9.2365875202543535</v>
      </c>
      <c r="G9" s="27">
        <v>-33.985832814795899</v>
      </c>
      <c r="H9" s="27">
        <v>-122.98036042932536</v>
      </c>
      <c r="I9" s="27">
        <v>-78.494926172681531</v>
      </c>
      <c r="J9" s="27">
        <v>-230.30171383460711</v>
      </c>
      <c r="K9" s="27">
        <v>-131.03168139814451</v>
      </c>
      <c r="L9" s="27">
        <v>-250.69640266020136</v>
      </c>
      <c r="M9" s="27">
        <v>-598.21867187820726</v>
      </c>
      <c r="N9" s="27">
        <v>-774.78871273386892</v>
      </c>
      <c r="O9" s="27">
        <v>-109.21550080297102</v>
      </c>
      <c r="P9" s="27">
        <v>239.67016928378624</v>
      </c>
      <c r="Q9" s="27">
        <v>725.42490930670363</v>
      </c>
      <c r="R9" s="27">
        <v>1013.3376399999995</v>
      </c>
      <c r="S9" s="27">
        <v>1043.7520022186245</v>
      </c>
      <c r="T9" s="27">
        <v>694.25528123316587</v>
      </c>
      <c r="U9" s="27">
        <v>-690.56126070161997</v>
      </c>
      <c r="V9" s="27">
        <v>-1634.194277696959</v>
      </c>
      <c r="W9" s="27">
        <v>-571.11999999999944</v>
      </c>
      <c r="X9" s="27">
        <v>-128.62400000000031</v>
      </c>
      <c r="Y9" s="27">
        <v>-259.85295000000059</v>
      </c>
      <c r="Z9" s="27">
        <v>-456.83897000000007</v>
      </c>
      <c r="AA9" s="24">
        <v>-1265.9971868203143</v>
      </c>
      <c r="AB9" s="24">
        <v>-1649.5336268733352</v>
      </c>
      <c r="AC9" s="24">
        <v>-482.47447303890783</v>
      </c>
      <c r="AD9" s="24">
        <v>-200.57088958660472</v>
      </c>
      <c r="AE9" s="30">
        <v>-502.14706491633001</v>
      </c>
      <c r="AF9" s="24">
        <v>-50.347917182382929</v>
      </c>
      <c r="AG9" s="24">
        <v>265.53678839110529</v>
      </c>
      <c r="AH9" s="24">
        <v>1023.1269999999989</v>
      </c>
      <c r="AI9" s="24">
        <v>933.42223039187411</v>
      </c>
    </row>
    <row r="10" spans="2:35" s="12" customFormat="1" x14ac:dyDescent="0.2">
      <c r="B10" s="9" t="s">
        <v>5</v>
      </c>
      <c r="C10" s="28">
        <v>-18.414315999999992</v>
      </c>
      <c r="D10" s="28">
        <v>-24.464801000000008</v>
      </c>
      <c r="E10" s="28">
        <v>-37.41419999999998</v>
      </c>
      <c r="F10" s="28">
        <v>-66.693596000000014</v>
      </c>
      <c r="G10" s="28">
        <v>-65.613424000000009</v>
      </c>
      <c r="H10" s="28">
        <v>-85.456693800000011</v>
      </c>
      <c r="I10" s="28">
        <v>-103.44427819999999</v>
      </c>
      <c r="J10" s="28">
        <v>-92.650417999999974</v>
      </c>
      <c r="K10" s="28">
        <v>-105.95831999999997</v>
      </c>
      <c r="L10" s="28">
        <v>-148.55799999999999</v>
      </c>
      <c r="M10" s="28">
        <v>-35.833999999999989</v>
      </c>
      <c r="N10" s="28">
        <v>-1347.6281827895264</v>
      </c>
      <c r="O10" s="28">
        <v>-430.62443523023308</v>
      </c>
      <c r="P10" s="28">
        <v>-350.42756991335796</v>
      </c>
      <c r="Q10" s="29">
        <v>15.902445548282884</v>
      </c>
      <c r="R10" s="28">
        <v>182.09988902606759</v>
      </c>
      <c r="S10" s="28">
        <v>388.89700000000005</v>
      </c>
      <c r="T10" s="28">
        <v>332.81200000000013</v>
      </c>
      <c r="U10" s="28">
        <v>-708.68499999999983</v>
      </c>
      <c r="V10" s="28">
        <v>-597.0649999999996</v>
      </c>
      <c r="W10" s="28">
        <v>-455.8760000000002</v>
      </c>
      <c r="X10" s="28">
        <v>603.47800000000007</v>
      </c>
      <c r="Y10" s="28">
        <v>-869.46999999999969</v>
      </c>
      <c r="Z10" s="28">
        <v>-1887.9099999999996</v>
      </c>
      <c r="AA10" s="24">
        <v>-1589.7588731519354</v>
      </c>
      <c r="AB10" s="24">
        <v>77.456999999999994</v>
      </c>
      <c r="AC10" s="24">
        <v>694.69899999999984</v>
      </c>
      <c r="AD10" s="24">
        <v>306.23399999999992</v>
      </c>
      <c r="AE10" s="30">
        <v>178.90699999999987</v>
      </c>
      <c r="AF10" s="24">
        <v>240.61999999999983</v>
      </c>
      <c r="AG10" s="24">
        <v>688.87272375228576</v>
      </c>
      <c r="AH10" s="24">
        <v>1728.6129648919186</v>
      </c>
      <c r="AI10" s="24">
        <v>1439.6880039250941</v>
      </c>
    </row>
    <row r="11" spans="2:35" s="6" customFormat="1" x14ac:dyDescent="0.2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8"/>
      <c r="P11" s="8"/>
      <c r="Q11" s="8"/>
    </row>
    <row r="12" spans="2:35" x14ac:dyDescent="0.2">
      <c r="B12" s="17" t="s">
        <v>8</v>
      </c>
    </row>
  </sheetData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6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"/>
  <sheetViews>
    <sheetView topLeftCell="M1" zoomScaleNormal="100" workbookViewId="0">
      <selection activeCell="AH4" sqref="AH4"/>
    </sheetView>
  </sheetViews>
  <sheetFormatPr baseColWidth="10" defaultColWidth="11.42578125" defaultRowHeight="12.75" x14ac:dyDescent="0.2"/>
  <cols>
    <col min="1" max="1" width="24.5703125" style="13" customWidth="1"/>
    <col min="2" max="13" width="8.7109375" style="7" customWidth="1"/>
    <col min="14" max="14" width="8.7109375" style="14" customWidth="1"/>
    <col min="15" max="25" width="8.7109375" style="10" customWidth="1"/>
    <col min="26" max="16384" width="11.42578125" style="10"/>
  </cols>
  <sheetData>
    <row r="1" spans="1:34" ht="18" customHeight="1" x14ac:dyDescent="0.25">
      <c r="A1" s="18" t="s">
        <v>9</v>
      </c>
      <c r="B1" s="19"/>
      <c r="C1" s="19"/>
      <c r="D1" s="19"/>
      <c r="E1" s="16"/>
      <c r="F1" s="16"/>
      <c r="G1" s="16"/>
      <c r="H1" s="16"/>
      <c r="I1" s="16"/>
      <c r="J1" s="16"/>
      <c r="K1" s="16"/>
      <c r="L1" s="16"/>
      <c r="M1" s="16"/>
      <c r="N1" s="16"/>
      <c r="O1" s="15"/>
      <c r="P1" s="15"/>
      <c r="Q1" s="15"/>
      <c r="R1" s="15"/>
      <c r="S1" s="15"/>
    </row>
    <row r="2" spans="1:34" ht="13.5" customHeight="1" x14ac:dyDescent="0.2">
      <c r="A2" s="20" t="s">
        <v>10</v>
      </c>
      <c r="B2" s="19"/>
      <c r="C2" s="19"/>
      <c r="D2" s="19"/>
      <c r="E2" s="14"/>
      <c r="F2" s="14"/>
      <c r="G2" s="14"/>
      <c r="H2" s="14"/>
      <c r="I2" s="14"/>
      <c r="J2" s="14"/>
      <c r="K2" s="14"/>
      <c r="L2" s="14"/>
      <c r="M2" s="14"/>
      <c r="O2" s="15"/>
      <c r="P2" s="15"/>
      <c r="Q2" s="15"/>
      <c r="R2" s="15"/>
      <c r="S2" s="15"/>
    </row>
    <row r="3" spans="1:34" s="3" customFormat="1" ht="33" customHeight="1" x14ac:dyDescent="0.2">
      <c r="A3" s="6"/>
      <c r="B3" s="2">
        <f>'Solde-cpte-courant-ext'!C3</f>
        <v>1991</v>
      </c>
      <c r="C3" s="2">
        <f>'Solde-cpte-courant-ext'!D3</f>
        <v>1992</v>
      </c>
      <c r="D3" s="2">
        <f>'Solde-cpte-courant-ext'!E3</f>
        <v>1993</v>
      </c>
      <c r="E3" s="2">
        <f>'Solde-cpte-courant-ext'!F3</f>
        <v>1994</v>
      </c>
      <c r="F3" s="2">
        <f>'Solde-cpte-courant-ext'!G3</f>
        <v>1995</v>
      </c>
      <c r="G3" s="2">
        <f>'Solde-cpte-courant-ext'!H3</f>
        <v>1996</v>
      </c>
      <c r="H3" s="2">
        <f>'Solde-cpte-courant-ext'!I3</f>
        <v>1997</v>
      </c>
      <c r="I3" s="2">
        <f>'Solde-cpte-courant-ext'!J3</f>
        <v>1998</v>
      </c>
      <c r="J3" s="2">
        <f>'Solde-cpte-courant-ext'!K3</f>
        <v>1999</v>
      </c>
      <c r="K3" s="2">
        <f>'Solde-cpte-courant-ext'!L3</f>
        <v>2000</v>
      </c>
      <c r="L3" s="2">
        <f>'Solde-cpte-courant-ext'!M3</f>
        <v>2001</v>
      </c>
      <c r="M3" s="2">
        <f>'Solde-cpte-courant-ext'!N3</f>
        <v>2002</v>
      </c>
      <c r="N3" s="2">
        <f>'Solde-cpte-courant-ext'!O3</f>
        <v>2003</v>
      </c>
      <c r="O3" s="2">
        <f>'Solde-cpte-courant-ext'!P3</f>
        <v>2004</v>
      </c>
      <c r="P3" s="2">
        <f>'Solde-cpte-courant-ext'!Q3</f>
        <v>2005</v>
      </c>
      <c r="Q3" s="2">
        <f>'Solde-cpte-courant-ext'!R3</f>
        <v>2006</v>
      </c>
      <c r="R3" s="2">
        <f>'Solde-cpte-courant-ext'!S3</f>
        <v>2007</v>
      </c>
      <c r="S3" s="2">
        <f>'Solde-cpte-courant-ext'!T3</f>
        <v>2008</v>
      </c>
      <c r="T3" s="2">
        <f>'Solde-cpte-courant-ext'!U3</f>
        <v>2009</v>
      </c>
      <c r="U3" s="2">
        <f>'Solde-cpte-courant-ext'!V3</f>
        <v>2010</v>
      </c>
      <c r="V3" s="2">
        <f>'Solde-cpte-courant-ext'!W3</f>
        <v>2011</v>
      </c>
      <c r="W3" s="2">
        <f>'Solde-cpte-courant-ext'!X3</f>
        <v>2012</v>
      </c>
      <c r="X3" s="2">
        <f>'Solde-cpte-courant-ext'!Y3</f>
        <v>2013</v>
      </c>
      <c r="Y3" s="2">
        <f>'Solde-cpte-courant-ext'!Z3</f>
        <v>2014</v>
      </c>
      <c r="Z3" s="2">
        <f>'Solde-cpte-courant-ext'!AA3</f>
        <v>2015</v>
      </c>
      <c r="AA3" s="2">
        <f>'Solde-cpte-courant-ext'!AB3</f>
        <v>2016</v>
      </c>
      <c r="AB3" s="2">
        <f>'Solde-cpte-courant-ext'!AC3</f>
        <v>2017</v>
      </c>
      <c r="AC3" s="2">
        <f>'Solde-cpte-courant-ext'!AD3</f>
        <v>2018</v>
      </c>
      <c r="AD3" s="2">
        <f>'Solde-cpte-courant-ext'!AE3</f>
        <v>2019</v>
      </c>
      <c r="AE3" s="3">
        <v>2020</v>
      </c>
      <c r="AF3" s="3">
        <v>2021</v>
      </c>
      <c r="AG3" s="3">
        <v>2022</v>
      </c>
      <c r="AH3" s="3">
        <v>2023</v>
      </c>
    </row>
    <row r="4" spans="1:34" s="12" customFormat="1" x14ac:dyDescent="0.2">
      <c r="A4" s="21" t="s">
        <v>11</v>
      </c>
      <c r="B4" s="11">
        <f>IF("n.d."='Solde-cpte-courant-ext'!C5,"na",'Solde-cpte-courant-ext'!C5)</f>
        <v>6.33842183978867</v>
      </c>
      <c r="C4" s="11">
        <f>IF("n.d."='Solde-cpte-courant-ext'!D5,"na",'Solde-cpte-courant-ext'!D5)</f>
        <v>-107.90071321680088</v>
      </c>
      <c r="D4" s="11">
        <f>IF("n.d."='Solde-cpte-courant-ext'!E5,"na",'Solde-cpte-courant-ext'!E5)</f>
        <v>-29.657790860644191</v>
      </c>
      <c r="E4" s="11">
        <f>IF("n.d."='Solde-cpte-courant-ext'!F5,"na",'Solde-cpte-courant-ext'!F5)</f>
        <v>232.46142793654252</v>
      </c>
      <c r="F4" s="11">
        <f>IF("n.d."='Solde-cpte-courant-ext'!G5,"na",'Solde-cpte-courant-ext'!G5)</f>
        <v>107.73575509605914</v>
      </c>
      <c r="G4" s="11">
        <f>IF("n.d."='Solde-cpte-courant-ext'!H5,"na",'Solde-cpte-courant-ext'!H5)</f>
        <v>-146.60810000000001</v>
      </c>
      <c r="H4" s="11">
        <f>IF("n.d."='Solde-cpte-courant-ext'!I5,"na",'Solde-cpte-courant-ext'!I5)</f>
        <v>-235.68500000000029</v>
      </c>
      <c r="I4" s="11">
        <f>IF("n.d."='Solde-cpte-courant-ext'!J5,"na",'Solde-cpte-courant-ext'!J5)</f>
        <v>-88.912099999999981</v>
      </c>
      <c r="J4" s="11">
        <f>IF("n.d."='Solde-cpte-courant-ext'!K5,"na",'Solde-cpte-courant-ext'!K5)</f>
        <v>-313.48399999999992</v>
      </c>
      <c r="K4" s="11">
        <f>IF("n.d."='Solde-cpte-courant-ext'!L5,"na",'Solde-cpte-courant-ext'!L5)</f>
        <v>-177.28559999999999</v>
      </c>
      <c r="L4" s="11">
        <f>IF("n.d."='Solde-cpte-courant-ext'!M5,"na",'Solde-cpte-courant-ext'!M5)</f>
        <v>-275.47676350808672</v>
      </c>
      <c r="M4" s="11">
        <f>IF("n.d."='Solde-cpte-courant-ext'!N5,"na",'Solde-cpte-courant-ext'!N5)</f>
        <v>-310.03320000000002</v>
      </c>
      <c r="N4" s="11">
        <f>IF("n.d."='Solde-cpte-courant-ext'!O5,"na",'Solde-cpte-courant-ext'!O5)</f>
        <v>-346.71120000000025</v>
      </c>
      <c r="O4" s="11">
        <f>IF("n.d."='Solde-cpte-courant-ext'!P5,"na",'Solde-cpte-courant-ext'!P5)</f>
        <v>-321.59150000000011</v>
      </c>
      <c r="P4" s="11">
        <f>IF("n.d."='Solde-cpte-courant-ext'!Q5,"na",'Solde-cpte-courant-ext'!Q5)</f>
        <v>-409.97080000000005</v>
      </c>
      <c r="Q4" s="11">
        <f>IF("n.d."='Solde-cpte-courant-ext'!R5,"na",'Solde-cpte-courant-ext'!R5)</f>
        <v>101.10000000000053</v>
      </c>
      <c r="R4" s="11">
        <f>IF("n.d."='Solde-cpte-courant-ext'!S5,"na",'Solde-cpte-courant-ext'!S5)</f>
        <v>136.92433581586201</v>
      </c>
      <c r="S4" s="11">
        <f>IF("n.d."='Solde-cpte-courant-ext'!T5,"na",'Solde-cpte-courant-ext'!T5)</f>
        <v>-201.39659999999998</v>
      </c>
      <c r="T4" s="11">
        <f>IF("n.d."='Solde-cpte-courant-ext'!U5,"na",'Solde-cpte-courant-ext'!U5)</f>
        <v>-538.98071732956009</v>
      </c>
      <c r="U4" s="11">
        <f>IF("n.d."='Solde-cpte-courant-ext'!V5,"na",'Solde-cpte-courant-ext'!V5)</f>
        <v>-396.28682186321464</v>
      </c>
      <c r="V4" s="11">
        <f>IF("n.d."='Solde-cpte-courant-ext'!W5,"na",'Solde-cpte-courant-ext'!W5)</f>
        <v>-353.05878996155388</v>
      </c>
      <c r="W4" s="11">
        <f>IF("n.d."='Solde-cpte-courant-ext'!X5,"na",'Solde-cpte-courant-ext'!X5)</f>
        <v>-488.05800000000039</v>
      </c>
      <c r="X4" s="11">
        <f>IF("n.d."='Solde-cpte-courant-ext'!Y5,"na",'Solde-cpte-courant-ext'!Y5)</f>
        <v>-557.085572957561</v>
      </c>
      <c r="Y4" s="11">
        <f>IF("n.d."='Solde-cpte-courant-ext'!Z5,"na",'Solde-cpte-courant-ext'!Z5)</f>
        <v>-692.26466379999999</v>
      </c>
      <c r="Z4" s="11">
        <f>IF("n.d."='Solde-cpte-courant-ext'!AA5,"na",'Solde-cpte-courant-ext'!AA5)</f>
        <v>-693.89999999999952</v>
      </c>
      <c r="AA4" s="11">
        <f>IF("n.d."='Solde-cpte-courant-ext'!AB5,"na",'Solde-cpte-courant-ext'!AB5)</f>
        <v>-595.20062815798383</v>
      </c>
      <c r="AB4" s="11">
        <f>IF("n.d."='Solde-cpte-courant-ext'!AC5,"na",'Solde-cpte-courant-ext'!AC5)</f>
        <v>-502.9119955302578</v>
      </c>
      <c r="AC4" s="11">
        <f>IF("n.d."='Solde-cpte-courant-ext'!AD5,"na",'Solde-cpte-courant-ext'!AD5)</f>
        <v>-755.60000000000014</v>
      </c>
      <c r="AD4" s="11">
        <f>IF("n.d."='Solde-cpte-courant-ext'!AE5,"na",'Solde-cpte-courant-ext'!AE5)</f>
        <v>-1098.5889276446164</v>
      </c>
      <c r="AE4" s="11">
        <f>IF("n.d."='Solde-cpte-courant-ext'!AF5,"na",'Solde-cpte-courant-ext'!AF5)</f>
        <v>-871.95212520350356</v>
      </c>
      <c r="AF4" s="11">
        <f>IF("n.d."='Solde-cpte-courant-ext'!AG5,"na",'Solde-cpte-courant-ext'!AG5)</f>
        <v>-789.3209615727892</v>
      </c>
      <c r="AG4" s="11">
        <f>IF("n.d."='Solde-cpte-courant-ext'!AH5,"na",'Solde-cpte-courant-ext'!AH5)</f>
        <v>-946.01702567668985</v>
      </c>
      <c r="AH4" s="11">
        <f>IF("n.d."='Solde-cpte-courant-ext'!AI5,"na",'Solde-cpte-courant-ext'!AI5)</f>
        <v>-1502.1109139742059</v>
      </c>
    </row>
    <row r="5" spans="1:34" s="12" customFormat="1" x14ac:dyDescent="0.2">
      <c r="A5" s="21" t="s">
        <v>12</v>
      </c>
      <c r="B5" s="11">
        <f>IF("n.d."='Solde-cpte-courant-ext'!C6,"na",'Solde-cpte-courant-ext'!C6)</f>
        <v>-18.876178792252091</v>
      </c>
      <c r="C5" s="11">
        <f>IF("n.d."='Solde-cpte-courant-ext'!D6,"na",'Solde-cpte-courant-ext'!D6)</f>
        <v>-43.783889712000004</v>
      </c>
      <c r="D5" s="11">
        <f>IF("n.d."='Solde-cpte-courant-ext'!E6,"na",'Solde-cpte-courant-ext'!E6)</f>
        <v>-24.634385024000018</v>
      </c>
      <c r="E5" s="11">
        <f>IF("n.d."='Solde-cpte-courant-ext'!F6,"na",'Solde-cpte-courant-ext'!F6)</f>
        <v>-14.626812869999988</v>
      </c>
      <c r="F5" s="11">
        <f>IF("n.d."='Solde-cpte-courant-ext'!G6,"na",'Solde-cpte-courant-ext'!G6)</f>
        <v>-37.349839999999972</v>
      </c>
      <c r="G5" s="11">
        <f>IF("n.d."='Solde-cpte-courant-ext'!H6,"na",'Solde-cpte-courant-ext'!H6)</f>
        <v>-13.513514999999966</v>
      </c>
      <c r="H5" s="11">
        <f>IF("n.d."='Solde-cpte-courant-ext'!I6,"na",'Solde-cpte-courant-ext'!I6)</f>
        <v>-14.59784</v>
      </c>
      <c r="I5" s="11">
        <f>IF("n.d."='Solde-cpte-courant-ext'!J6,"na",'Solde-cpte-courant-ext'!J6)</f>
        <v>-35.644774999999967</v>
      </c>
      <c r="J5" s="11">
        <f>IF("n.d."='Solde-cpte-courant-ext'!K6,"na",'Solde-cpte-courant-ext'!K6)</f>
        <v>-10.293493914720003</v>
      </c>
      <c r="K5" s="11">
        <f>IF("n.d."='Solde-cpte-courant-ext'!L6,"na",'Solde-cpte-courant-ext'!L6)</f>
        <v>-11.42805150001292</v>
      </c>
      <c r="L5" s="11">
        <f>IF("n.d."='Solde-cpte-courant-ext'!M6,"na",'Solde-cpte-courant-ext'!M6)</f>
        <v>-12.040714245115453</v>
      </c>
      <c r="M5" s="11">
        <f>IF("n.d."='Solde-cpte-courant-ext'!N6,"na",'Solde-cpte-courant-ext'!N6)</f>
        <v>-11.641700742670118</v>
      </c>
      <c r="N5" s="11">
        <f>IF("n.d."='Solde-cpte-courant-ext'!O6,"na",'Solde-cpte-courant-ext'!O6)</f>
        <v>-14.582122981424877</v>
      </c>
      <c r="O5" s="11">
        <f>IF("n.d."='Solde-cpte-courant-ext'!P6,"na",'Solde-cpte-courant-ext'!P6)</f>
        <v>-12.259210554581678</v>
      </c>
      <c r="P5" s="11">
        <f>IF("n.d."='Solde-cpte-courant-ext'!Q6,"na",'Solde-cpte-courant-ext'!Q6)</f>
        <v>-29.914213266408666</v>
      </c>
      <c r="Q5" s="11">
        <f>IF("n.d."='Solde-cpte-courant-ext'!R6,"na",'Solde-cpte-courant-ext'!R6)</f>
        <v>-28.873408193406185</v>
      </c>
      <c r="R5" s="11">
        <f>IF("n.d."='Solde-cpte-courant-ext'!S6,"na",'Solde-cpte-courant-ext'!S6)</f>
        <v>-47.505999999999986</v>
      </c>
      <c r="S5" s="11">
        <f>IF("n.d."='Solde-cpte-courant-ext'!T6,"na",'Solde-cpte-courant-ext'!T6)</f>
        <v>-72.188999999999993</v>
      </c>
      <c r="T5" s="11">
        <f>IF("n.d."='Solde-cpte-courant-ext'!U6,"na",'Solde-cpte-courant-ext'!U6)</f>
        <v>-79.837999999999994</v>
      </c>
      <c r="U5" s="11">
        <f>IF("n.d."='Solde-cpte-courant-ext'!V6,"na",'Solde-cpte-courant-ext'!V6)</f>
        <v>-73.945999999999998</v>
      </c>
      <c r="V5" s="11">
        <f>IF("n.d."='Solde-cpte-courant-ext'!W6,"na",'Solde-cpte-courant-ext'!W6)</f>
        <v>-66.293000000000006</v>
      </c>
      <c r="W5" s="11">
        <f>IF("n.d."='Solde-cpte-courant-ext'!X6,"na",'Solde-cpte-courant-ext'!X6)</f>
        <v>-71.884</v>
      </c>
      <c r="X5" s="11">
        <f>IF("n.d."='Solde-cpte-courant-ext'!Y6,"na",'Solde-cpte-courant-ext'!Y6)</f>
        <v>-25.8</v>
      </c>
      <c r="Y5" s="11">
        <f>IF("n.d."='Solde-cpte-courant-ext'!Z6,"na",'Solde-cpte-courant-ext'!Z6)</f>
        <v>-128.52099999999996</v>
      </c>
      <c r="Z5" s="11">
        <f>IF("n.d."='Solde-cpte-courant-ext'!AA6,"na",'Solde-cpte-courant-ext'!AA6)</f>
        <v>-80.599000000000004</v>
      </c>
      <c r="AA5" s="11">
        <f>IF("n.d."='Solde-cpte-courant-ext'!AB6,"na",'Solde-cpte-courant-ext'!AB6)</f>
        <v>-148.25467410646013</v>
      </c>
      <c r="AB5" s="11">
        <f>IF("n.d."='Solde-cpte-courant-ext'!AC6,"na",'Solde-cpte-courant-ext'!AC6)</f>
        <v>-144.42303087425395</v>
      </c>
      <c r="AC5" s="11">
        <f>IF("n.d."='Solde-cpte-courant-ext'!AD6,"na",'Solde-cpte-courant-ext'!AD6)</f>
        <v>-143.23000000000002</v>
      </c>
      <c r="AD5" s="11">
        <f>IF("n.d."='Solde-cpte-courant-ext'!AE6,"na",'Solde-cpte-courant-ext'!AE6)</f>
        <v>-89.185974863247679</v>
      </c>
      <c r="AE5" s="11">
        <f>IF("n.d."='Solde-cpte-courant-ext'!AF6,"na",'Solde-cpte-courant-ext'!AF6)</f>
        <v>-92.177882380127983</v>
      </c>
      <c r="AF5" s="11">
        <f>IF("n.d."='Solde-cpte-courant-ext'!AG6,"na",'Solde-cpte-courant-ext'!AG6)</f>
        <v>-88.271775362582247</v>
      </c>
      <c r="AG5" s="11">
        <f>IF("n.d."='Solde-cpte-courant-ext'!AH6,"na",'Solde-cpte-courant-ext'!AH6)</f>
        <v>-99.155276841912496</v>
      </c>
      <c r="AH5" s="11">
        <f>IF("n.d."='Solde-cpte-courant-ext'!AI6,"na",'Solde-cpte-courant-ext'!AI6)</f>
        <v>-57.504954035445195</v>
      </c>
    </row>
    <row r="6" spans="1:34" s="12" customFormat="1" ht="12.75" customHeight="1" x14ac:dyDescent="0.2">
      <c r="A6" s="21" t="s">
        <v>3</v>
      </c>
      <c r="B6" s="11">
        <f>IF("n.d."='Solde-cpte-courant-ext'!C7,"na",'Solde-cpte-courant-ext'!C7)</f>
        <v>-256.11273460000012</v>
      </c>
      <c r="C6" s="11">
        <f>IF("n.d."='Solde-cpte-courant-ext'!D7,"na",'Solde-cpte-courant-ext'!D7)</f>
        <v>-194.70738070000002</v>
      </c>
      <c r="D6" s="11">
        <f>IF("n.d."='Solde-cpte-courant-ext'!E7,"na",'Solde-cpte-courant-ext'!E7)</f>
        <v>-273.43700809999996</v>
      </c>
      <c r="E6" s="11">
        <f>IF("n.d."='Solde-cpte-courant-ext'!F7,"na",'Solde-cpte-courant-ext'!F7)</f>
        <v>-426.11542964956266</v>
      </c>
      <c r="F6" s="11">
        <f>IF("n.d."='Solde-cpte-courant-ext'!G7,"na",'Solde-cpte-courant-ext'!G7)</f>
        <v>-312.06899999999996</v>
      </c>
      <c r="G6" s="11">
        <f>IF("n.d."='Solde-cpte-courant-ext'!H7,"na",'Solde-cpte-courant-ext'!H7)</f>
        <v>-332.94399999999996</v>
      </c>
      <c r="H6" s="11">
        <f>IF("n.d."='Solde-cpte-courant-ext'!I7,"na",'Solde-cpte-courant-ext'!I7)</f>
        <v>-90.963999999999885</v>
      </c>
      <c r="I6" s="11">
        <f>IF("n.d."='Solde-cpte-courant-ext'!J7,"na",'Solde-cpte-courant-ext'!J7)</f>
        <v>-141.94800000000006</v>
      </c>
      <c r="J6" s="11">
        <f>IF("n.d."='Solde-cpte-courant-ext'!K7,"na",'Solde-cpte-courant-ext'!K7)</f>
        <v>-142.00899999999996</v>
      </c>
      <c r="K6" s="11">
        <f>IF("n.d."='Solde-cpte-courant-ext'!L7,"na",'Solde-cpte-courant-ext'!L7)</f>
        <v>461.45600000000019</v>
      </c>
      <c r="L6" s="11">
        <f>IF("n.d."='Solde-cpte-courant-ext'!M7,"na",'Solde-cpte-courant-ext'!M7)</f>
        <v>8.6302783500003066</v>
      </c>
      <c r="M6" s="11">
        <f>IF("n.d."='Solde-cpte-courant-ext'!N7,"na",'Solde-cpte-courant-ext'!N7)</f>
        <v>149.15230200399967</v>
      </c>
      <c r="N6" s="11">
        <f>IF("n.d."='Solde-cpte-courant-ext'!O7,"na",'Solde-cpte-courant-ext'!O7)</f>
        <v>334.98661366352377</v>
      </c>
      <c r="O6" s="11">
        <f>IF("n.d."='Solde-cpte-courant-ext'!P7,"na",'Solde-cpte-courant-ext'!P7)</f>
        <v>395.62433110505708</v>
      </c>
      <c r="P6" s="11">
        <f>IF("n.d."='Solde-cpte-courant-ext'!Q7,"na",'Solde-cpte-courant-ext'!Q7)</f>
        <v>171.73007318376983</v>
      </c>
      <c r="Q6" s="11">
        <f>IF("n.d."='Solde-cpte-courant-ext'!R7,"na",'Solde-cpte-courant-ext'!R7)</f>
        <v>640.12687266757939</v>
      </c>
      <c r="R6" s="11">
        <f>IF("n.d."='Solde-cpte-courant-ext'!S7,"na",'Solde-cpte-courant-ext'!S7)</f>
        <v>-1161.2688505408787</v>
      </c>
      <c r="S6" s="11">
        <f>IF("n.d."='Solde-cpte-courant-ext'!T7,"na",'Solde-cpte-courant-ext'!T7)</f>
        <v>162.9219056281288</v>
      </c>
      <c r="T6" s="11">
        <f>IF("n.d."='Solde-cpte-courant-ext'!U7,"na",'Solde-cpte-courant-ext'!U7)</f>
        <v>-644.89499999999953</v>
      </c>
      <c r="U6" s="11">
        <f>IF("n.d."='Solde-cpte-courant-ext'!V7,"na",'Solde-cpte-courant-ext'!V7)</f>
        <v>448.40799999999888</v>
      </c>
      <c r="V6" s="11">
        <f>IF("n.d."='Solde-cpte-courant-ext'!W7,"na",'Solde-cpte-courant-ext'!W7)</f>
        <v>550.30174126115946</v>
      </c>
      <c r="W6" s="11">
        <f>IF("n.d."='Solde-cpte-courant-ext'!X7,"na",'Solde-cpte-courant-ext'!X7)</f>
        <v>234.12147839931256</v>
      </c>
      <c r="X6" s="11">
        <f>IF("n.d."='Solde-cpte-courant-ext'!Y7,"na",'Solde-cpte-courant-ext'!Y7)</f>
        <v>-1050.00385583242</v>
      </c>
      <c r="Y6" s="11">
        <f>IF("n.d."='Solde-cpte-courant-ext'!Z7,"na",'Solde-cpte-courant-ext'!Z7)</f>
        <v>333.01999999999992</v>
      </c>
      <c r="Z6" s="11">
        <f>IF("n.d."='Solde-cpte-courant-ext'!AA7,"na",'Solde-cpte-courant-ext'!AA7)</f>
        <v>-2740.5819999999999</v>
      </c>
      <c r="AA6" s="11">
        <f>IF("n.d."='Solde-cpte-courant-ext'!AB7,"na",'Solde-cpte-courant-ext'!AB7)</f>
        <v>-3031.3149999999996</v>
      </c>
      <c r="AB6" s="11">
        <f>IF("n.d."='Solde-cpte-courant-ext'!AC7,"na",'Solde-cpte-courant-ext'!AC7)</f>
        <v>196.35600000000005</v>
      </c>
      <c r="AC6" s="11">
        <f>IF("n.d."='Solde-cpte-courant-ext'!AD7,"na",'Solde-cpte-courant-ext'!AD7)</f>
        <v>1517.2160000000003</v>
      </c>
      <c r="AD6" s="11">
        <f>IF("n.d."='Solde-cpte-courant-ext'!AE7,"na",'Solde-cpte-courant-ext'!AE7)</f>
        <v>1282.0594485010679</v>
      </c>
      <c r="AE6" s="11">
        <f>IF("n.d."='Solde-cpte-courant-ext'!AF7,"na",'Solde-cpte-courant-ext'!AF7)</f>
        <v>829.20699999999999</v>
      </c>
      <c r="AF6" s="11">
        <f>IF("n.d."='Solde-cpte-courant-ext'!AG7,"na",'Solde-cpte-courant-ext'!AG7)</f>
        <v>951.5229999999998</v>
      </c>
      <c r="AG6" s="11">
        <f>IF("n.d."='Solde-cpte-courant-ext'!AH7,"na",'Solde-cpte-courant-ext'!AH7)</f>
        <v>1523.9979999999994</v>
      </c>
      <c r="AH6" s="11">
        <f>IF("n.d."='Solde-cpte-courant-ext'!AI7,"na",'Solde-cpte-courant-ext'!AI7)</f>
        <v>795.61916444900214</v>
      </c>
    </row>
    <row r="7" spans="1:34" s="12" customFormat="1" x14ac:dyDescent="0.2">
      <c r="A7" s="21" t="s">
        <v>4</v>
      </c>
      <c r="B7" s="11">
        <f>IF("n.d."='Solde-cpte-courant-ext'!C8,"na",'Solde-cpte-courant-ext'!C8)</f>
        <v>58.484000000000108</v>
      </c>
      <c r="C7" s="11">
        <f>IF("n.d."='Solde-cpte-courant-ext'!D8,"na",'Solde-cpte-courant-ext'!D8)</f>
        <v>-91.051999999999978</v>
      </c>
      <c r="D7" s="11">
        <f>IF("n.d."='Solde-cpte-courant-ext'!E8,"na",'Solde-cpte-courant-ext'!E8)</f>
        <v>35.130991000000037</v>
      </c>
      <c r="E7" s="11">
        <f>IF("n.d."='Solde-cpte-courant-ext'!F8,"na",'Solde-cpte-courant-ext'!F8)</f>
        <v>206.95980624999999</v>
      </c>
      <c r="F7" s="11">
        <f>IF("n.d."='Solde-cpte-courant-ext'!G8,"na",'Solde-cpte-courant-ext'!G8)</f>
        <v>232.03821288700408</v>
      </c>
      <c r="G7" s="11">
        <f>IF("n.d."='Solde-cpte-courant-ext'!H8,"na",'Solde-cpte-courant-ext'!H8)</f>
        <v>454.60584476821634</v>
      </c>
      <c r="H7" s="11">
        <f>IF("n.d."='Solde-cpte-courant-ext'!I8,"na",'Solde-cpte-courant-ext'!I8)</f>
        <v>310.16803183226466</v>
      </c>
      <c r="I7" s="11">
        <f>IF("n.d."='Solde-cpte-courant-ext'!J8,"na",'Solde-cpte-courant-ext'!J8)</f>
        <v>-345.67417745624783</v>
      </c>
      <c r="J7" s="11">
        <f>IF("n.d."='Solde-cpte-courant-ext'!K8,"na",'Solde-cpte-courant-ext'!K8)</f>
        <v>240.30931617108399</v>
      </c>
      <c r="K7" s="11">
        <f>IF("n.d."='Solde-cpte-courant-ext'!L8,"na",'Solde-cpte-courant-ext'!L8)</f>
        <v>712.7204727508564</v>
      </c>
      <c r="L7" s="11">
        <f>IF("n.d."='Solde-cpte-courant-ext'!M8,"na",'Solde-cpte-courant-ext'!M8)</f>
        <v>379.28138305130454</v>
      </c>
      <c r="M7" s="11">
        <f>IF("n.d."='Solde-cpte-courant-ext'!N8,"na",'Solde-cpte-courant-ext'!N8)</f>
        <v>235.58601999999993</v>
      </c>
      <c r="N7" s="11">
        <f>IF("n.d."='Solde-cpte-courant-ext'!O8,"na",'Solde-cpte-courant-ext'!O8)</f>
        <v>444.7930606729999</v>
      </c>
      <c r="O7" s="11">
        <f>IF("n.d."='Solde-cpte-courant-ext'!P8,"na",'Solde-cpte-courant-ext'!P8)</f>
        <v>488.38893502899998</v>
      </c>
      <c r="P7" s="11">
        <f>IF("n.d."='Solde-cpte-courant-ext'!Q8,"na",'Solde-cpte-courant-ext'!Q8)</f>
        <v>1045.9472753777566</v>
      </c>
      <c r="Q7" s="11">
        <f>IF("n.d."='Solde-cpte-courant-ext'!R8,"na",'Solde-cpte-courant-ext'!R8)</f>
        <v>775.53711236109643</v>
      </c>
      <c r="R7" s="11">
        <f>IF("n.d."='Solde-cpte-courant-ext'!S8,"na",'Solde-cpte-courant-ext'!S8)</f>
        <v>1317.098</v>
      </c>
      <c r="S7" s="11">
        <f>IF("n.d."='Solde-cpte-courant-ext'!T8,"na",'Solde-cpte-courant-ext'!T8)</f>
        <v>1714.9200000000003</v>
      </c>
      <c r="T7" s="11">
        <f>IF("n.d."='Solde-cpte-courant-ext'!U8,"na",'Solde-cpte-courant-ext'!U8)</f>
        <v>379.67700000000031</v>
      </c>
      <c r="U7" s="11">
        <f>IF("n.d."='Solde-cpte-courant-ext'!V8,"na",'Solde-cpte-courant-ext'!V8)</f>
        <v>994.10000000000025</v>
      </c>
      <c r="V7" s="11">
        <f>IF("n.d."='Solde-cpte-courant-ext'!W8,"na",'Solde-cpte-courant-ext'!W8)</f>
        <v>1228.9679999999992</v>
      </c>
      <c r="W7" s="11">
        <f>IF("n.d."='Solde-cpte-courant-ext'!X8,"na",'Solde-cpte-courant-ext'!X8)</f>
        <v>1009.6360000000005</v>
      </c>
      <c r="X7" s="11">
        <f>IF("n.d."='Solde-cpte-courant-ext'!Y8,"na",'Solde-cpte-courant-ext'!Y8)</f>
        <v>721.68600000000026</v>
      </c>
      <c r="Y7" s="11">
        <f>IF("n.d."='Solde-cpte-courant-ext'!Z8,"na",'Solde-cpte-courant-ext'!Z8)</f>
        <v>548.72199999999987</v>
      </c>
      <c r="Z7" s="11">
        <f>IF("n.d."='Solde-cpte-courant-ext'!AA8,"na",'Solde-cpte-courant-ext'!AA8)</f>
        <v>103.17799999999987</v>
      </c>
      <c r="AA7" s="11">
        <f>IF("n.d."='Solde-cpte-courant-ext'!AB8,"na",'Solde-cpte-courant-ext'!AB8)</f>
        <v>-445.61294802082898</v>
      </c>
      <c r="AB7" s="11">
        <f>IF("n.d."='Solde-cpte-courant-ext'!AC8,"na",'Solde-cpte-courant-ext'!AC8)</f>
        <v>-405.22120330096709</v>
      </c>
      <c r="AC7" s="11">
        <f>IF("n.d."='Solde-cpte-courant-ext'!AD8,"na",'Solde-cpte-courant-ext'!AD8)</f>
        <v>212.61520507460739</v>
      </c>
      <c r="AD7" s="11">
        <f>IF("n.d."='Solde-cpte-courant-ext'!AE8,"na",'Solde-cpte-courant-ext'!AE8)</f>
        <v>454.7769999999993</v>
      </c>
      <c r="AE7" s="11">
        <f>IF("n.d."='Solde-cpte-courant-ext'!AF8,"na",'Solde-cpte-courant-ext'!AF8)</f>
        <v>-43.851000000000106</v>
      </c>
      <c r="AF7" s="11">
        <f>IF("n.d."='Solde-cpte-courant-ext'!AG8,"na",'Solde-cpte-courant-ext'!AG8)</f>
        <v>373.62999999999994</v>
      </c>
      <c r="AG7" s="11">
        <f>IF("n.d."='Solde-cpte-courant-ext'!AH8,"na",'Solde-cpte-courant-ext'!AH8)</f>
        <v>1600.6322547713414</v>
      </c>
      <c r="AH7" s="11">
        <f>IF("n.d."='Solde-cpte-courant-ext'!AI8,"na",'Solde-cpte-courant-ext'!AI8)</f>
        <v>946.39980168020611</v>
      </c>
    </row>
    <row r="8" spans="1:34" s="12" customFormat="1" x14ac:dyDescent="0.2">
      <c r="A8" s="21" t="s">
        <v>13</v>
      </c>
      <c r="B8" s="11">
        <f>IF("n.d."='Solde-cpte-courant-ext'!C9,"na",'Solde-cpte-courant-ext'!C9)</f>
        <v>-21.8081</v>
      </c>
      <c r="C8" s="11">
        <f>IF("n.d."='Solde-cpte-courant-ext'!D9,"na",'Solde-cpte-courant-ext'!D9)</f>
        <v>-10.6410035</v>
      </c>
      <c r="D8" s="11">
        <f>IF("n.d."='Solde-cpte-courant-ext'!E9,"na",'Solde-cpte-courant-ext'!E9)</f>
        <v>1.3831569500000001</v>
      </c>
      <c r="E8" s="11">
        <f>IF("n.d."='Solde-cpte-courant-ext'!F9,"na",'Solde-cpte-courant-ext'!F9)</f>
        <v>-9.2365875202543535</v>
      </c>
      <c r="F8" s="11">
        <f>IF("n.d."='Solde-cpte-courant-ext'!G9,"na",'Solde-cpte-courant-ext'!G9)</f>
        <v>-33.985832814795899</v>
      </c>
      <c r="G8" s="11">
        <f>IF("n.d."='Solde-cpte-courant-ext'!H9,"na",'Solde-cpte-courant-ext'!H9)</f>
        <v>-122.98036042932536</v>
      </c>
      <c r="H8" s="11">
        <f>IF("n.d."='Solde-cpte-courant-ext'!I9,"na",'Solde-cpte-courant-ext'!I9)</f>
        <v>-78.494926172681531</v>
      </c>
      <c r="I8" s="11">
        <f>IF("n.d."='Solde-cpte-courant-ext'!J9,"na",'Solde-cpte-courant-ext'!J9)</f>
        <v>-230.30171383460711</v>
      </c>
      <c r="J8" s="11">
        <f>IF("n.d."='Solde-cpte-courant-ext'!K9,"na",'Solde-cpte-courant-ext'!K9)</f>
        <v>-131.03168139814451</v>
      </c>
      <c r="K8" s="11">
        <f>IF("n.d."='Solde-cpte-courant-ext'!L9,"na",'Solde-cpte-courant-ext'!L9)</f>
        <v>-250.69640266020136</v>
      </c>
      <c r="L8" s="11">
        <f>IF("n.d."='Solde-cpte-courant-ext'!M9,"na",'Solde-cpte-courant-ext'!M9)</f>
        <v>-598.21867187820726</v>
      </c>
      <c r="M8" s="11">
        <f>IF("n.d."='Solde-cpte-courant-ext'!N9,"na",'Solde-cpte-courant-ext'!N9)</f>
        <v>-774.78871273386892</v>
      </c>
      <c r="N8" s="11">
        <f>IF("n.d."='Solde-cpte-courant-ext'!O9,"na",'Solde-cpte-courant-ext'!O9)</f>
        <v>-109.21550080297102</v>
      </c>
      <c r="O8" s="11">
        <f>IF("n.d."='Solde-cpte-courant-ext'!P9,"na",'Solde-cpte-courant-ext'!P9)</f>
        <v>239.67016928378624</v>
      </c>
      <c r="P8" s="11">
        <f>IF("n.d."='Solde-cpte-courant-ext'!Q9,"na",'Solde-cpte-courant-ext'!Q9)</f>
        <v>725.42490930670363</v>
      </c>
      <c r="Q8" s="11">
        <f>IF("n.d."='Solde-cpte-courant-ext'!R9,"na",'Solde-cpte-courant-ext'!R9)</f>
        <v>1013.3376399999995</v>
      </c>
      <c r="R8" s="11">
        <f>IF("n.d."='Solde-cpte-courant-ext'!S9,"na",'Solde-cpte-courant-ext'!S9)</f>
        <v>1043.7520022186245</v>
      </c>
      <c r="S8" s="11">
        <f>IF("n.d."='Solde-cpte-courant-ext'!T9,"na",'Solde-cpte-courant-ext'!T9)</f>
        <v>694.25528123316587</v>
      </c>
      <c r="T8" s="11">
        <f>IF("n.d."='Solde-cpte-courant-ext'!U9,"na",'Solde-cpte-courant-ext'!U9)</f>
        <v>-690.56126070161997</v>
      </c>
      <c r="U8" s="11">
        <f>IF("n.d."='Solde-cpte-courant-ext'!V9,"na",'Solde-cpte-courant-ext'!V9)</f>
        <v>-1634.194277696959</v>
      </c>
      <c r="V8" s="11">
        <f>IF("n.d."='Solde-cpte-courant-ext'!W9,"na",'Solde-cpte-courant-ext'!W9)</f>
        <v>-571.11999999999944</v>
      </c>
      <c r="W8" s="11">
        <f>IF("n.d."='Solde-cpte-courant-ext'!X9,"na",'Solde-cpte-courant-ext'!X9)</f>
        <v>-128.62400000000031</v>
      </c>
      <c r="X8" s="11">
        <f>IF("n.d."='Solde-cpte-courant-ext'!Y9,"na",'Solde-cpte-courant-ext'!Y9)</f>
        <v>-259.85295000000059</v>
      </c>
      <c r="Y8" s="11">
        <f>IF("n.d."='Solde-cpte-courant-ext'!Z9,"na",'Solde-cpte-courant-ext'!Z9)</f>
        <v>-456.83897000000007</v>
      </c>
      <c r="Z8" s="11">
        <f>IF("n.d."='Solde-cpte-courant-ext'!AA9,"na",'Solde-cpte-courant-ext'!AA9)</f>
        <v>-1265.9971868203143</v>
      </c>
      <c r="AA8" s="11">
        <f>IF("n.d."='Solde-cpte-courant-ext'!AB9,"na",'Solde-cpte-courant-ext'!AB9)</f>
        <v>-1649.5336268733352</v>
      </c>
      <c r="AB8" s="11">
        <f>IF("n.d."='Solde-cpte-courant-ext'!AC9,"na",'Solde-cpte-courant-ext'!AC9)</f>
        <v>-482.47447303890783</v>
      </c>
      <c r="AC8" s="11">
        <f>IF("n.d."='Solde-cpte-courant-ext'!AD9,"na",'Solde-cpte-courant-ext'!AD9)</f>
        <v>-200.57088958660472</v>
      </c>
      <c r="AD8" s="11">
        <f>IF("n.d."='Solde-cpte-courant-ext'!AE9,"na",'Solde-cpte-courant-ext'!AE9)</f>
        <v>-502.14706491633001</v>
      </c>
      <c r="AE8" s="11">
        <f>IF("n.d."='Solde-cpte-courant-ext'!AF9,"na",'Solde-cpte-courant-ext'!AF9)</f>
        <v>-50.347917182382929</v>
      </c>
      <c r="AF8" s="11">
        <f>IF("n.d."='Solde-cpte-courant-ext'!AG9,"na",'Solde-cpte-courant-ext'!AG9)</f>
        <v>265.53678839110529</v>
      </c>
      <c r="AG8" s="11">
        <f>IF("n.d."='Solde-cpte-courant-ext'!AH9,"na",'Solde-cpte-courant-ext'!AH9)</f>
        <v>1023.1269999999989</v>
      </c>
      <c r="AH8" s="11">
        <f>IF("n.d."='Solde-cpte-courant-ext'!AI9,"na",'Solde-cpte-courant-ext'!AI9)</f>
        <v>933.42223039187411</v>
      </c>
    </row>
    <row r="9" spans="1:34" s="12" customFormat="1" x14ac:dyDescent="0.2">
      <c r="A9" s="21" t="s">
        <v>14</v>
      </c>
      <c r="B9" s="11">
        <f>IF("n.d."='Solde-cpte-courant-ext'!C10,"na",'Solde-cpte-courant-ext'!C10)</f>
        <v>-18.414315999999992</v>
      </c>
      <c r="C9" s="11">
        <f>IF("n.d."='Solde-cpte-courant-ext'!D10,"na",'Solde-cpte-courant-ext'!D10)</f>
        <v>-24.464801000000008</v>
      </c>
      <c r="D9" s="11">
        <f>IF("n.d."='Solde-cpte-courant-ext'!E10,"na",'Solde-cpte-courant-ext'!E10)</f>
        <v>-37.41419999999998</v>
      </c>
      <c r="E9" s="11">
        <f>IF("n.d."='Solde-cpte-courant-ext'!F10,"na",'Solde-cpte-courant-ext'!F10)</f>
        <v>-66.693596000000014</v>
      </c>
      <c r="F9" s="11">
        <f>IF("n.d."='Solde-cpte-courant-ext'!G10,"na",'Solde-cpte-courant-ext'!G10)</f>
        <v>-65.613424000000009</v>
      </c>
      <c r="G9" s="11">
        <f>IF("n.d."='Solde-cpte-courant-ext'!H10,"na",'Solde-cpte-courant-ext'!H10)</f>
        <v>-85.456693800000011</v>
      </c>
      <c r="H9" s="11">
        <f>IF("n.d."='Solde-cpte-courant-ext'!I10,"na",'Solde-cpte-courant-ext'!I10)</f>
        <v>-103.44427819999999</v>
      </c>
      <c r="I9" s="11">
        <f>IF("n.d."='Solde-cpte-courant-ext'!J10,"na",'Solde-cpte-courant-ext'!J10)</f>
        <v>-92.650417999999974</v>
      </c>
      <c r="J9" s="11">
        <f>IF("n.d."='Solde-cpte-courant-ext'!K10,"na",'Solde-cpte-courant-ext'!K10)</f>
        <v>-105.95831999999997</v>
      </c>
      <c r="K9" s="11">
        <f>IF("n.d."='Solde-cpte-courant-ext'!L10,"na",'Solde-cpte-courant-ext'!L10)</f>
        <v>-148.55799999999999</v>
      </c>
      <c r="L9" s="11">
        <f>IF("n.d."='Solde-cpte-courant-ext'!M10,"na",'Solde-cpte-courant-ext'!M10)</f>
        <v>-35.833999999999989</v>
      </c>
      <c r="M9" s="11">
        <f>IF("n.d."='Solde-cpte-courant-ext'!N10,"na",'Solde-cpte-courant-ext'!N10)</f>
        <v>-1347.6281827895264</v>
      </c>
      <c r="N9" s="11">
        <f>IF("n.d."='Solde-cpte-courant-ext'!O10,"na",'Solde-cpte-courant-ext'!O10)</f>
        <v>-430.62443523023308</v>
      </c>
      <c r="O9" s="11">
        <f>IF("n.d."='Solde-cpte-courant-ext'!P10,"na",'Solde-cpte-courant-ext'!P10)</f>
        <v>-350.42756991335796</v>
      </c>
      <c r="P9" s="11">
        <f>IF("n.d."='Solde-cpte-courant-ext'!Q10,"na",'Solde-cpte-courant-ext'!Q10)</f>
        <v>15.902445548282884</v>
      </c>
      <c r="Q9" s="11">
        <f>IF("n.d."='Solde-cpte-courant-ext'!R10,"na",'Solde-cpte-courant-ext'!R10)</f>
        <v>182.09988902606759</v>
      </c>
      <c r="R9" s="11">
        <f>IF("n.d."='Solde-cpte-courant-ext'!S10,"na",'Solde-cpte-courant-ext'!S10)</f>
        <v>388.89700000000005</v>
      </c>
      <c r="S9" s="11">
        <f>IF("n.d."='Solde-cpte-courant-ext'!T10,"na",'Solde-cpte-courant-ext'!T10)</f>
        <v>332.81200000000013</v>
      </c>
      <c r="T9" s="11">
        <f>IF("n.d."='Solde-cpte-courant-ext'!U10,"na",'Solde-cpte-courant-ext'!U10)</f>
        <v>-708.68499999999983</v>
      </c>
      <c r="U9" s="11">
        <f>IF("n.d."='Solde-cpte-courant-ext'!V10,"na",'Solde-cpte-courant-ext'!V10)</f>
        <v>-597.0649999999996</v>
      </c>
      <c r="V9" s="11">
        <f>IF("n.d."='Solde-cpte-courant-ext'!W10,"na",'Solde-cpte-courant-ext'!W10)</f>
        <v>-455.8760000000002</v>
      </c>
      <c r="W9" s="11">
        <f>IF("n.d."='Solde-cpte-courant-ext'!X10,"na",'Solde-cpte-courant-ext'!X10)</f>
        <v>603.47800000000007</v>
      </c>
      <c r="X9" s="11">
        <f>IF("n.d."='Solde-cpte-courant-ext'!Y10,"na",'Solde-cpte-courant-ext'!Y10)</f>
        <v>-869.46999999999969</v>
      </c>
      <c r="Y9" s="11">
        <f>IF("n.d."='Solde-cpte-courant-ext'!Z10,"na",'Solde-cpte-courant-ext'!Z10)</f>
        <v>-1887.9099999999996</v>
      </c>
      <c r="Z9" s="11">
        <f>IF("n.d."='Solde-cpte-courant-ext'!AA10,"na",'Solde-cpte-courant-ext'!AA10)</f>
        <v>-1589.7588731519354</v>
      </c>
      <c r="AA9" s="11">
        <f>IF("n.d."='Solde-cpte-courant-ext'!AB10,"na",'Solde-cpte-courant-ext'!AB10)</f>
        <v>77.456999999999994</v>
      </c>
      <c r="AB9" s="11">
        <f>IF("n.d."='Solde-cpte-courant-ext'!AC10,"na",'Solde-cpte-courant-ext'!AC10)</f>
        <v>694.69899999999984</v>
      </c>
      <c r="AC9" s="11">
        <f>IF("n.d."='Solde-cpte-courant-ext'!AD10,"na",'Solde-cpte-courant-ext'!AD10)</f>
        <v>306.23399999999992</v>
      </c>
      <c r="AD9" s="11">
        <f>IF("n.d."='Solde-cpte-courant-ext'!AE10,"na",'Solde-cpte-courant-ext'!AE10)</f>
        <v>178.90699999999987</v>
      </c>
      <c r="AE9" s="11">
        <f>IF("n.d."='Solde-cpte-courant-ext'!AF10,"na",'Solde-cpte-courant-ext'!AF10)</f>
        <v>240.61999999999983</v>
      </c>
      <c r="AF9" s="11">
        <f>IF("n.d."='Solde-cpte-courant-ext'!AG10,"na",'Solde-cpte-courant-ext'!AG10)</f>
        <v>688.87272375228576</v>
      </c>
      <c r="AG9" s="11">
        <f>IF("n.d."='Solde-cpte-courant-ext'!AH10,"na",'Solde-cpte-courant-ext'!AH10)</f>
        <v>1728.6129648919186</v>
      </c>
      <c r="AH9" s="11">
        <f>IF("n.d."='Solde-cpte-courant-ext'!AI10,"na",'Solde-cpte-courant-ext'!AI10)</f>
        <v>1439.6880039250941</v>
      </c>
    </row>
    <row r="10" spans="1:34" s="6" customFormat="1" x14ac:dyDescent="0.2">
      <c r="A10" s="2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8"/>
      <c r="O10" s="8"/>
      <c r="P10" s="8"/>
    </row>
    <row r="11" spans="1:34" x14ac:dyDescent="0.2">
      <c r="A11" s="23" t="s">
        <v>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6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Solde-cpte-courant-ext</vt:lpstr>
      <vt:lpstr>Current-Account-Balance</vt:lpstr>
      <vt:lpstr>'Current-Account-Balance'!Zone_d_impression</vt:lpstr>
      <vt:lpstr>'Solde-cpte-courant-ext'!Zone_d_impression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2008-04-08T12:57:58Z</cp:lastPrinted>
  <dcterms:created xsi:type="dcterms:W3CDTF">2005-11-09T10:22:47Z</dcterms:created>
  <dcterms:modified xsi:type="dcterms:W3CDTF">2024-11-21T13:39:18Z</dcterms:modified>
</cp:coreProperties>
</file>