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CEMAC\Pays CEMAC\"/>
    </mc:Choice>
  </mc:AlternateContent>
  <bookViews>
    <workbookView xWindow="5730" yWindow="3465" windowWidth="40170" windowHeight="7560"/>
  </bookViews>
  <sheets>
    <sheet name="Gabon_fr" sheetId="1" r:id="rId1"/>
    <sheet name="Gabon" sheetId="2" r:id="rId2"/>
  </sheets>
  <definedNames>
    <definedName name="_xlnm.Print_Area" localSheetId="1">Gabon!$A$1:$Q$18</definedName>
    <definedName name="_xlnm.Print_Area" localSheetId="0">Gabon_fr!$B$1:$R$18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D5" i="2" l="1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E4" i="2"/>
  <c r="AF4" i="2"/>
  <c r="AG4" i="2"/>
  <c r="AC3" i="2" l="1"/>
  <c r="AD3" i="2"/>
  <c r="AC4" i="2"/>
  <c r="AD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B3" i="2" l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A3" i="2" l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Z3" i="2" l="1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 l="1"/>
  <c r="W3" i="2" l="1"/>
  <c r="V4" i="2" l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3" i="2"/>
  <c r="T18" i="2"/>
  <c r="R18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S18" i="2"/>
  <c r="U18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4" i="2"/>
  <c r="B3" i="2"/>
</calcChain>
</file>

<file path=xl/sharedStrings.xml><?xml version="1.0" encoding="utf-8"?>
<sst xmlns="http://schemas.openxmlformats.org/spreadsheetml/2006/main" count="34" uniqueCount="33">
  <si>
    <t>Gabon</t>
  </si>
  <si>
    <t>PIB Nominal (Mds FCFA)</t>
  </si>
  <si>
    <t>Balance Commerciale (Mds FCFA)</t>
  </si>
  <si>
    <t>Solde du compte courant extérieur (Mds FCFA)</t>
  </si>
  <si>
    <t>Taux d’investissement (% du PIB)</t>
  </si>
  <si>
    <t>Avoirs extérieurs nets (Mds FCFA)</t>
  </si>
  <si>
    <t>Créances nettes sur les Etats (Mds FCFA)</t>
  </si>
  <si>
    <t>Masse monétaire (Mds FCFA)</t>
  </si>
  <si>
    <t>Masse monétaire (% du PIB)</t>
  </si>
  <si>
    <t>Solde budgétaire base engagements dons compris (Mds FCFA)</t>
  </si>
  <si>
    <t>Solde budgétaire base engagements dons compris (% du PIB)</t>
  </si>
  <si>
    <t>Exportations de biens (Mds FCFA)</t>
  </si>
  <si>
    <t>Importations de biens  (Mds FCFA)</t>
  </si>
  <si>
    <t>Taux de croissance réel (en %)</t>
  </si>
  <si>
    <t>Crédits à l’économie (Mds FCFA)</t>
  </si>
  <si>
    <t>Variations de l'indice des prix à la consommation (moyenne annuelle)</t>
  </si>
  <si>
    <t>Nominal GDP (billions of CFA Francs)</t>
  </si>
  <si>
    <t>Real GDP Growth (in %)</t>
  </si>
  <si>
    <t>CPI variation (annual average in %)</t>
  </si>
  <si>
    <t>Exports of goods (billions of CFA Francs)</t>
  </si>
  <si>
    <t>Imports of goods (billions of CFA Francs)</t>
  </si>
  <si>
    <t>Trade balance (billions of CFA Francs)</t>
  </si>
  <si>
    <t>Current Account Balance (billions of CFA Francs)</t>
  </si>
  <si>
    <t>Overall Fiscal Balance, commitment basis, including grants (billions of CFA Francs)</t>
  </si>
  <si>
    <t>Overall Fiscal Balance, commitment basis, including grants (% of GDP)</t>
  </si>
  <si>
    <t>Investment rate (% of GDP)</t>
  </si>
  <si>
    <t>Net Foreign Assets (billions of CFA Francs)</t>
  </si>
  <si>
    <t>Credit to the private sector (billions of CFA Francs)</t>
  </si>
  <si>
    <t>Net Claims on Central Government (billions of CFA Francs)</t>
  </si>
  <si>
    <t>Broad money (billions of CFA Francs)</t>
  </si>
  <si>
    <t>Broad money (% of GDP)</t>
  </si>
  <si>
    <t>Source : BEAC, Banque mondiale, FMI.</t>
  </si>
  <si>
    <t>Source: Bank of Central African States, IMF, Worldbank.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</si>
</sst>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"/>
    <numFmt numFmtId="166" formatCode="0.0"/>
    <numFmt numFmtId="167" formatCode="General_)"/>
    <numFmt numFmtId="168" formatCode="0.0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sz val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7" fontId="12" fillId="0" borderId="0"/>
    <xf numFmtId="0" fontId="1" fillId="0" borderId="0"/>
  </cellStyleXfs>
  <cellXfs count="40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164" fontId="6" fillId="0" borderId="0" xfId="1" applyNumberFormat="1" applyFont="1" applyAlignment="1">
      <alignment horizontal="center" wrapText="1"/>
    </xf>
    <xf numFmtId="165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wrapText="1"/>
    </xf>
    <xf numFmtId="1" fontId="4" fillId="0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1" applyNumberFormat="1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5" fillId="0" borderId="0" xfId="1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5" fillId="0" borderId="0" xfId="1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165" fontId="6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Fill="1" applyAlignment="1" applyProtection="1">
      <alignment horizontal="right" vertical="center"/>
    </xf>
    <xf numFmtId="3" fontId="11" fillId="0" borderId="0" xfId="0" applyNumberFormat="1" applyFont="1" applyAlignment="1">
      <alignment horizontal="right" vertical="center"/>
    </xf>
    <xf numFmtId="168" fontId="1" fillId="0" borderId="0" xfId="2" applyNumberFormat="1" applyFont="1" applyFill="1" applyProtection="1"/>
    <xf numFmtId="0" fontId="4" fillId="0" borderId="0" xfId="0" applyFont="1" applyAlignment="1">
      <alignment horizontal="right" vertical="center" wrapText="1"/>
    </xf>
    <xf numFmtId="166" fontId="1" fillId="0" borderId="0" xfId="3" applyNumberFormat="1" applyFont="1" applyAlignment="1">
      <alignment horizontal="right" vertical="center" wrapText="1"/>
    </xf>
    <xf numFmtId="166" fontId="1" fillId="0" borderId="0" xfId="3" applyNumberFormat="1" applyFont="1" applyFill="1" applyAlignment="1" applyProtection="1">
      <alignment horizontal="right" vertical="center" wrapText="1"/>
    </xf>
    <xf numFmtId="166" fontId="1" fillId="0" borderId="0" xfId="3" applyNumberFormat="1" applyFont="1" applyFill="1" applyAlignment="1" applyProtection="1">
      <alignment horizontal="right" vertical="center"/>
    </xf>
    <xf numFmtId="166" fontId="1" fillId="0" borderId="0" xfId="3" applyNumberFormat="1" applyFont="1" applyFill="1" applyAlignment="1">
      <alignment horizontal="right" vertical="center" wrapText="1"/>
    </xf>
    <xf numFmtId="166" fontId="1" fillId="0" borderId="0" xfId="2" applyNumberFormat="1" applyFont="1" applyFill="1" applyProtection="1"/>
    <xf numFmtId="2" fontId="1" fillId="0" borderId="0" xfId="2" applyNumberFormat="1" applyFont="1" applyFill="1" applyProtection="1"/>
    <xf numFmtId="166" fontId="6" fillId="0" borderId="0" xfId="0" applyNumberFormat="1" applyFont="1" applyAlignment="1">
      <alignment horizontal="right" wrapText="1"/>
    </xf>
    <xf numFmtId="166" fontId="6" fillId="0" borderId="0" xfId="1" applyNumberFormat="1" applyFont="1" applyAlignment="1">
      <alignment horizontal="right" wrapText="1"/>
    </xf>
  </cellXfs>
  <cellStyles count="4">
    <cellStyle name="Normal" xfId="0" builtinId="0"/>
    <cellStyle name="Normal 2" xfId="3"/>
    <cellStyle name="Normal 7" xfId="2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I38"/>
  <sheetViews>
    <sheetView tabSelected="1" workbookViewId="0">
      <selection activeCell="C24" sqref="C24"/>
    </sheetView>
  </sheetViews>
  <sheetFormatPr baseColWidth="10" defaultColWidth="11.42578125" defaultRowHeight="12.75" x14ac:dyDescent="0.2"/>
  <cols>
    <col min="1" max="1" width="13.7109375" style="23" customWidth="1"/>
    <col min="2" max="2" width="55.85546875" style="3" bestFit="1" customWidth="1"/>
    <col min="3" max="16" width="8.7109375" style="3" customWidth="1"/>
    <col min="17" max="17" width="8.7109375" style="4" customWidth="1"/>
    <col min="18" max="26" width="8.7109375" style="3" customWidth="1"/>
    <col min="27" max="30" width="11.42578125" style="3" customWidth="1"/>
    <col min="31" max="31" width="14.28515625" style="3" customWidth="1"/>
    <col min="32" max="16384" width="11.42578125" style="3"/>
  </cols>
  <sheetData>
    <row r="1" spans="1:35" ht="24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spans="1:35" s="1" customFormat="1" ht="18" customHeight="1" x14ac:dyDescent="0.2">
      <c r="A3" s="24"/>
      <c r="B3" s="8"/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10">
        <v>2003</v>
      </c>
      <c r="P3" s="10">
        <v>2004</v>
      </c>
      <c r="Q3" s="10">
        <v>2005</v>
      </c>
      <c r="R3" s="9">
        <v>2006</v>
      </c>
      <c r="S3" s="10">
        <v>2007</v>
      </c>
      <c r="T3" s="10">
        <v>2008</v>
      </c>
      <c r="U3" s="10">
        <v>2009</v>
      </c>
      <c r="V3" s="10">
        <v>2010</v>
      </c>
      <c r="W3" s="10">
        <v>2011</v>
      </c>
      <c r="X3" s="10">
        <v>2012</v>
      </c>
      <c r="Y3" s="10">
        <v>2013</v>
      </c>
      <c r="Z3" s="10">
        <v>2014</v>
      </c>
      <c r="AA3" s="31">
        <v>2015</v>
      </c>
      <c r="AB3" s="31">
        <v>2016</v>
      </c>
      <c r="AC3" s="31">
        <v>2017</v>
      </c>
      <c r="AD3" s="31">
        <v>2018</v>
      </c>
      <c r="AE3" s="31">
        <v>2019</v>
      </c>
      <c r="AF3" s="31">
        <v>2020</v>
      </c>
      <c r="AG3" s="31">
        <v>2021</v>
      </c>
      <c r="AH3" s="31">
        <v>2022</v>
      </c>
      <c r="AI3" s="31">
        <v>2023</v>
      </c>
    </row>
    <row r="4" spans="1:35" s="5" customFormat="1" ht="12.75" customHeight="1" x14ac:dyDescent="0.2">
      <c r="A4" s="25"/>
      <c r="B4" s="11" t="s">
        <v>1</v>
      </c>
      <c r="C4" s="30">
        <v>1723.0448554814877</v>
      </c>
      <c r="D4" s="30">
        <v>1674.345134175803</v>
      </c>
      <c r="E4" s="30">
        <v>1680.7812795484474</v>
      </c>
      <c r="F4" s="30">
        <v>2554.6601797265303</v>
      </c>
      <c r="G4" s="30">
        <v>2717.7095787420417</v>
      </c>
      <c r="H4" s="30">
        <v>3197.9641722059109</v>
      </c>
      <c r="I4" s="30">
        <v>3413.6066096917457</v>
      </c>
      <c r="J4" s="30">
        <v>2904.3654564028961</v>
      </c>
      <c r="K4" s="30">
        <v>3152.2883809665491</v>
      </c>
      <c r="L4" s="30">
        <v>3961.7161045640892</v>
      </c>
      <c r="M4" s="30">
        <v>3661.6565555212851</v>
      </c>
      <c r="N4" s="30">
        <v>3774.0720487273838</v>
      </c>
      <c r="O4" s="30">
        <v>3932.1357390858338</v>
      </c>
      <c r="P4" s="30">
        <v>4240.2438937497072</v>
      </c>
      <c r="Q4" s="30">
        <v>5018.7373600000001</v>
      </c>
      <c r="R4" s="30">
        <v>5392.5948010854518</v>
      </c>
      <c r="S4" s="30">
        <v>5863.5233436290418</v>
      </c>
      <c r="T4" s="30">
        <v>6909.5254962996551</v>
      </c>
      <c r="U4" s="30">
        <v>5515.6159399106546</v>
      </c>
      <c r="V4" s="30">
        <v>7370.5188031026964</v>
      </c>
      <c r="W4" s="30">
        <v>8866.3133858465844</v>
      </c>
      <c r="X4" s="30">
        <v>9094.4484380040412</v>
      </c>
      <c r="Y4" s="30">
        <v>9598.3602123411965</v>
      </c>
      <c r="Z4" s="30">
        <v>9451.9531909617635</v>
      </c>
      <c r="AA4" s="30">
        <v>8136.9369435351973</v>
      </c>
      <c r="AB4" s="30">
        <v>7948.9814215270189</v>
      </c>
      <c r="AC4" s="30">
        <v>8482.2866957251081</v>
      </c>
      <c r="AD4" s="30">
        <v>8842.8887758693763</v>
      </c>
      <c r="AE4" s="30">
        <v>9484.8971705978292</v>
      </c>
      <c r="AF4" s="30">
        <v>8373.5209402014989</v>
      </c>
      <c r="AG4" s="30">
        <v>9867.9449587633426</v>
      </c>
      <c r="AH4" s="30">
        <v>12150.047168239715</v>
      </c>
      <c r="AI4" s="38">
        <v>11648.306150118215</v>
      </c>
    </row>
    <row r="5" spans="1:35" s="5" customFormat="1" x14ac:dyDescent="0.2">
      <c r="A5" s="25"/>
      <c r="B5" s="11" t="s">
        <v>13</v>
      </c>
      <c r="C5" s="30">
        <v>6.1445354218582917</v>
      </c>
      <c r="D5" s="30">
        <v>-3.2465790179769396</v>
      </c>
      <c r="E5" s="30">
        <v>3.9448141985579674</v>
      </c>
      <c r="F5" s="30">
        <v>3.6883879143600349</v>
      </c>
      <c r="G5" s="30">
        <v>4.9659076289720838</v>
      </c>
      <c r="H5" s="30">
        <v>3.7504596151489094</v>
      </c>
      <c r="I5" s="30">
        <v>5.5936207914943745</v>
      </c>
      <c r="J5" s="30">
        <v>3.4849247636628</v>
      </c>
      <c r="K5" s="30">
        <v>-11.291891891891888</v>
      </c>
      <c r="L5" s="30">
        <v>-2.6893966176417856</v>
      </c>
      <c r="M5" s="30">
        <v>2.6210913755585161</v>
      </c>
      <c r="N5" s="30">
        <v>-0.2223878961250472</v>
      </c>
      <c r="O5" s="30">
        <v>2.6374178627898801</v>
      </c>
      <c r="P5" s="30">
        <v>1.5187144399992669</v>
      </c>
      <c r="Q5" s="30">
        <v>2.2928849615266182</v>
      </c>
      <c r="R5" s="30">
        <v>-1.8471863009382619</v>
      </c>
      <c r="S5" s="30">
        <v>6.3317018295920482</v>
      </c>
      <c r="T5" s="30">
        <v>1.7782601198211949</v>
      </c>
      <c r="U5" s="30">
        <v>-2.3458605048867645</v>
      </c>
      <c r="V5" s="30">
        <v>6.3613798200015319</v>
      </c>
      <c r="W5" s="30">
        <v>7.0249233878904276</v>
      </c>
      <c r="X5" s="30">
        <v>5.0365213990673539</v>
      </c>
      <c r="Y5" s="30">
        <v>5.7143500755814589</v>
      </c>
      <c r="Z5" s="30">
        <v>4.3045110674408873</v>
      </c>
      <c r="AA5" s="30">
        <v>3.8950545880614853</v>
      </c>
      <c r="AB5" s="30">
        <v>2</v>
      </c>
      <c r="AC5" s="30">
        <v>0.5</v>
      </c>
      <c r="AD5" s="30">
        <v>0.75631505065559035</v>
      </c>
      <c r="AE5" s="30">
        <v>3.8888457711792732</v>
      </c>
      <c r="AF5" s="30">
        <v>-1.7641665148109664</v>
      </c>
      <c r="AG5" s="30">
        <v>1.5314823145788479</v>
      </c>
      <c r="AH5" s="30">
        <v>3.1029549844390774</v>
      </c>
      <c r="AI5" s="38">
        <v>2.1666071139356897</v>
      </c>
    </row>
    <row r="6" spans="1:35" s="5" customFormat="1" ht="13.5" customHeight="1" x14ac:dyDescent="0.2">
      <c r="A6" s="25"/>
      <c r="B6" s="11" t="s">
        <v>15</v>
      </c>
      <c r="C6" s="30">
        <v>6.9</v>
      </c>
      <c r="D6" s="30">
        <v>-6.2</v>
      </c>
      <c r="E6" s="30">
        <v>0.5</v>
      </c>
      <c r="F6" s="30">
        <v>36.1</v>
      </c>
      <c r="G6" s="30">
        <v>9.6</v>
      </c>
      <c r="H6" s="30">
        <v>1.8</v>
      </c>
      <c r="I6" s="30">
        <v>4.13</v>
      </c>
      <c r="J6" s="30">
        <v>2.2999999999999998</v>
      </c>
      <c r="K6" s="30">
        <v>-0.7</v>
      </c>
      <c r="L6" s="30">
        <v>0.5</v>
      </c>
      <c r="M6" s="30">
        <v>2.1</v>
      </c>
      <c r="N6" s="30">
        <v>0.2</v>
      </c>
      <c r="O6" s="30">
        <v>2.3000000000000003</v>
      </c>
      <c r="P6" s="30">
        <v>0.4</v>
      </c>
      <c r="Q6" s="30">
        <v>-0.2</v>
      </c>
      <c r="R6" s="30">
        <v>4</v>
      </c>
      <c r="S6" s="30">
        <v>4.8</v>
      </c>
      <c r="T6" s="30">
        <v>5.3</v>
      </c>
      <c r="U6" s="30">
        <v>1.9</v>
      </c>
      <c r="V6" s="30">
        <v>1.5</v>
      </c>
      <c r="W6" s="30">
        <v>1.3</v>
      </c>
      <c r="X6" s="30">
        <v>2.7</v>
      </c>
      <c r="Y6" s="30">
        <v>0.5</v>
      </c>
      <c r="Z6" s="30">
        <v>4.6559999999999997</v>
      </c>
      <c r="AA6" s="30">
        <v>-0.28100000000000003</v>
      </c>
      <c r="AB6" s="30">
        <v>2.08</v>
      </c>
      <c r="AC6" s="30">
        <v>2.65</v>
      </c>
      <c r="AD6" s="30">
        <v>4.8</v>
      </c>
      <c r="AE6" s="30">
        <v>2</v>
      </c>
      <c r="AF6" s="30">
        <v>1.3</v>
      </c>
      <c r="AG6" s="30">
        <v>1.1000000000000001</v>
      </c>
      <c r="AH6" s="30">
        <v>4.26</v>
      </c>
      <c r="AI6" s="38">
        <v>3.6</v>
      </c>
    </row>
    <row r="7" spans="1:35" s="5" customFormat="1" x14ac:dyDescent="0.2">
      <c r="A7" s="25"/>
      <c r="B7" s="11" t="s">
        <v>11</v>
      </c>
      <c r="C7" s="30">
        <v>632.70000000000005</v>
      </c>
      <c r="D7" s="30">
        <v>607.5</v>
      </c>
      <c r="E7" s="30">
        <v>650.79999999999995</v>
      </c>
      <c r="F7" s="30">
        <v>1324</v>
      </c>
      <c r="G7" s="30">
        <v>1324.5</v>
      </c>
      <c r="H7" s="30">
        <v>1674.3</v>
      </c>
      <c r="I7" s="30">
        <v>1762.4</v>
      </c>
      <c r="J7" s="30">
        <v>1125.4000000000001</v>
      </c>
      <c r="K7" s="30">
        <v>1538.5</v>
      </c>
      <c r="L7" s="30">
        <v>2364.1999999999998</v>
      </c>
      <c r="M7" s="30">
        <v>1916</v>
      </c>
      <c r="N7" s="30">
        <v>1781.4</v>
      </c>
      <c r="O7" s="30">
        <v>1847.1</v>
      </c>
      <c r="P7" s="30">
        <v>2150.4</v>
      </c>
      <c r="Q7" s="30">
        <v>2874.8</v>
      </c>
      <c r="R7" s="30">
        <v>3166.8</v>
      </c>
      <c r="S7" s="30">
        <v>3393</v>
      </c>
      <c r="T7" s="30">
        <v>4284.3</v>
      </c>
      <c r="U7" s="30">
        <v>2750.7</v>
      </c>
      <c r="V7" s="30">
        <v>3807.7</v>
      </c>
      <c r="W7" s="30">
        <v>5038.8999999999996</v>
      </c>
      <c r="X7" s="30">
        <v>4730.2</v>
      </c>
      <c r="Y7" s="30">
        <v>4959.7</v>
      </c>
      <c r="Z7" s="30">
        <v>4098.8999999999996</v>
      </c>
      <c r="AA7" s="30">
        <v>3023.8589999999999</v>
      </c>
      <c r="AB7" s="30">
        <v>2547.7119004094379</v>
      </c>
      <c r="AC7" s="30">
        <v>3006.1456977882081</v>
      </c>
      <c r="AD7" s="30">
        <v>3762.408957449501</v>
      </c>
      <c r="AE7" s="30">
        <v>3973.2959999999994</v>
      </c>
      <c r="AF7" s="30">
        <v>2731.732</v>
      </c>
      <c r="AG7" s="30">
        <v>3987.576</v>
      </c>
      <c r="AH7" s="30">
        <v>6131.1094052784229</v>
      </c>
      <c r="AI7" s="38">
        <v>5732.0706905197203</v>
      </c>
    </row>
    <row r="8" spans="1:35" s="5" customFormat="1" x14ac:dyDescent="0.2">
      <c r="A8" s="25"/>
      <c r="B8" s="11" t="s">
        <v>12</v>
      </c>
      <c r="C8" s="30">
        <v>235.4</v>
      </c>
      <c r="D8" s="30">
        <v>234.5</v>
      </c>
      <c r="E8" s="30">
        <v>239.6</v>
      </c>
      <c r="F8" s="30">
        <v>421</v>
      </c>
      <c r="G8" s="30">
        <v>474.2</v>
      </c>
      <c r="H8" s="30">
        <v>524.79999999999995</v>
      </c>
      <c r="I8" s="30">
        <v>601.5</v>
      </c>
      <c r="J8" s="30">
        <v>686.2</v>
      </c>
      <c r="K8" s="30">
        <v>560.6</v>
      </c>
      <c r="L8" s="30">
        <v>568.20000000000005</v>
      </c>
      <c r="M8" s="30">
        <v>621.20000000000005</v>
      </c>
      <c r="N8" s="30">
        <v>656.6</v>
      </c>
      <c r="O8" s="30">
        <v>606.1</v>
      </c>
      <c r="P8" s="30">
        <v>642.20000000000005</v>
      </c>
      <c r="Q8" s="30">
        <v>722.6</v>
      </c>
      <c r="R8" s="30">
        <v>816</v>
      </c>
      <c r="S8" s="30">
        <v>816.8</v>
      </c>
      <c r="T8" s="30">
        <v>939.8</v>
      </c>
      <c r="U8" s="30">
        <v>786.1</v>
      </c>
      <c r="V8" s="30">
        <v>1150.5999999999999</v>
      </c>
      <c r="W8" s="30">
        <v>1227.5</v>
      </c>
      <c r="X8" s="30">
        <v>1326</v>
      </c>
      <c r="Y8" s="30">
        <v>1725.8</v>
      </c>
      <c r="Z8" s="30">
        <v>1904.5129999999999</v>
      </c>
      <c r="AA8" s="30">
        <v>1875.6959999999999</v>
      </c>
      <c r="AB8" s="30">
        <v>1564.7648520387099</v>
      </c>
      <c r="AC8" s="30">
        <v>1679.75357703243</v>
      </c>
      <c r="AD8" s="30">
        <v>2081.3846774809499</v>
      </c>
      <c r="AE8" s="37">
        <v>1943.2190000000001</v>
      </c>
      <c r="AF8" s="37">
        <v>1678.93</v>
      </c>
      <c r="AG8" s="37">
        <v>1915.1659999999999</v>
      </c>
      <c r="AH8" s="37">
        <v>2251.3059016594279</v>
      </c>
      <c r="AI8" s="38">
        <v>2481.0859719798941</v>
      </c>
    </row>
    <row r="9" spans="1:35" s="5" customFormat="1" x14ac:dyDescent="0.2">
      <c r="A9" s="25"/>
      <c r="B9" s="11" t="s">
        <v>2</v>
      </c>
      <c r="C9" s="30">
        <v>397.3660000000001</v>
      </c>
      <c r="D9" s="30">
        <v>373.20100000000002</v>
      </c>
      <c r="E9" s="30">
        <v>467.30099100000007</v>
      </c>
      <c r="F9" s="30">
        <v>902.95380624999996</v>
      </c>
      <c r="G9" s="30">
        <v>921.888612887004</v>
      </c>
      <c r="H9" s="30">
        <v>1213.6698447682163</v>
      </c>
      <c r="I9" s="30">
        <v>1168.5920318322646</v>
      </c>
      <c r="J9" s="30">
        <v>439.15600254375215</v>
      </c>
      <c r="K9" s="30">
        <v>977.85931617108395</v>
      </c>
      <c r="L9" s="30">
        <v>1796.0083327508564</v>
      </c>
      <c r="M9" s="30">
        <v>1294.7898630513046</v>
      </c>
      <c r="N9" s="30">
        <v>1129.4929999999999</v>
      </c>
      <c r="O9" s="30">
        <v>1241.2179999999998</v>
      </c>
      <c r="P9" s="30">
        <v>1508.748</v>
      </c>
      <c r="Q9" s="30">
        <v>2165.2618553777565</v>
      </c>
      <c r="R9" s="30">
        <v>2091.8521123610963</v>
      </c>
      <c r="S9" s="30">
        <v>2370.1880000000001</v>
      </c>
      <c r="T9" s="30">
        <v>3116.5630000000001</v>
      </c>
      <c r="U9" s="30">
        <v>1793.7970000000005</v>
      </c>
      <c r="V9" s="30">
        <v>2617.7320000000004</v>
      </c>
      <c r="W9" s="30">
        <v>3065.2059999999992</v>
      </c>
      <c r="X9" s="30">
        <v>3045.6532833680931</v>
      </c>
      <c r="Y9" s="30">
        <v>3233.8716594774523</v>
      </c>
      <c r="Z9" s="30">
        <v>2194.3869999999997</v>
      </c>
      <c r="AA9" s="30">
        <v>1148.163</v>
      </c>
      <c r="AB9" s="30">
        <v>982.94704837072368</v>
      </c>
      <c r="AC9" s="30">
        <v>1326.3921207557735</v>
      </c>
      <c r="AD9" s="30">
        <v>1681.0242799685475</v>
      </c>
      <c r="AE9" s="30">
        <v>2030.0769999999993</v>
      </c>
      <c r="AF9" s="30">
        <v>1052.8019999999999</v>
      </c>
      <c r="AG9" s="30">
        <v>2072.41</v>
      </c>
      <c r="AH9" s="30">
        <v>3879.8035036189949</v>
      </c>
      <c r="AI9" s="38">
        <v>3250.9847185398262</v>
      </c>
    </row>
    <row r="10" spans="1:35" s="5" customFormat="1" x14ac:dyDescent="0.2">
      <c r="A10" s="25"/>
      <c r="B10" s="11" t="s">
        <v>3</v>
      </c>
      <c r="C10" s="30">
        <v>58.484000000000108</v>
      </c>
      <c r="D10" s="30">
        <v>-91.051999999999978</v>
      </c>
      <c r="E10" s="30">
        <v>35.130991000000037</v>
      </c>
      <c r="F10" s="30">
        <v>206.95980624999999</v>
      </c>
      <c r="G10" s="30">
        <v>232.03821288700408</v>
      </c>
      <c r="H10" s="30">
        <v>454.60584476821634</v>
      </c>
      <c r="I10" s="30">
        <v>310.16803183226466</v>
      </c>
      <c r="J10" s="30">
        <v>-345.67417745624783</v>
      </c>
      <c r="K10" s="30">
        <v>240.30931617108399</v>
      </c>
      <c r="L10" s="30">
        <v>712.7204727508564</v>
      </c>
      <c r="M10" s="30">
        <v>379.28138305130454</v>
      </c>
      <c r="N10" s="30">
        <v>235.58601999999993</v>
      </c>
      <c r="O10" s="30">
        <v>444.7930606729999</v>
      </c>
      <c r="P10" s="30">
        <v>488.38893502899998</v>
      </c>
      <c r="Q10" s="30">
        <v>1045.9472753777566</v>
      </c>
      <c r="R10" s="30">
        <v>775.53711236109643</v>
      </c>
      <c r="S10" s="30">
        <v>1317.098</v>
      </c>
      <c r="T10" s="30">
        <v>1714.9200000000003</v>
      </c>
      <c r="U10" s="30">
        <v>379.67700000000031</v>
      </c>
      <c r="V10" s="30">
        <v>994.10000000000025</v>
      </c>
      <c r="W10" s="30">
        <v>1228.9679999999992</v>
      </c>
      <c r="X10" s="30">
        <v>1009.6360000000005</v>
      </c>
      <c r="Y10" s="30">
        <v>721.68600000000026</v>
      </c>
      <c r="Z10" s="30">
        <v>548.72199999999987</v>
      </c>
      <c r="AA10" s="30">
        <v>103.17799999999987</v>
      </c>
      <c r="AB10" s="30">
        <v>-445.61294802082898</v>
      </c>
      <c r="AC10" s="30">
        <v>-405.22120330096709</v>
      </c>
      <c r="AD10" s="30">
        <v>212.61520507460739</v>
      </c>
      <c r="AE10" s="30">
        <v>454.7769999999993</v>
      </c>
      <c r="AF10" s="30">
        <v>-43.851000000000106</v>
      </c>
      <c r="AG10" s="30">
        <v>373.62999999999994</v>
      </c>
      <c r="AH10" s="30">
        <v>1600.6322547713414</v>
      </c>
      <c r="AI10" s="38">
        <v>946.39980168020611</v>
      </c>
    </row>
    <row r="11" spans="1:35" s="5" customFormat="1" x14ac:dyDescent="0.2">
      <c r="A11" s="25"/>
      <c r="B11" s="11" t="s">
        <v>9</v>
      </c>
      <c r="C11" s="30">
        <v>11.390000000000043</v>
      </c>
      <c r="D11" s="30">
        <v>-48.996491999999989</v>
      </c>
      <c r="E11" s="30">
        <v>-93.147999999999911</v>
      </c>
      <c r="F11" s="30">
        <v>-38.043000000000006</v>
      </c>
      <c r="G11" s="30">
        <v>79.619999999999891</v>
      </c>
      <c r="H11" s="30">
        <v>107.32391928251127</v>
      </c>
      <c r="I11" s="30">
        <v>49.906999999999812</v>
      </c>
      <c r="J11" s="30">
        <v>-369.39999999999986</v>
      </c>
      <c r="K11" s="30">
        <v>-4.5031600000000935</v>
      </c>
      <c r="L11" s="30">
        <v>421.62450199999989</v>
      </c>
      <c r="M11" s="30">
        <v>134.89527100000009</v>
      </c>
      <c r="N11" s="30">
        <v>71.196088000000145</v>
      </c>
      <c r="O11" s="30">
        <v>257.61053399999992</v>
      </c>
      <c r="P11" s="30">
        <v>291.78123499999992</v>
      </c>
      <c r="Q11" s="30">
        <v>430.89652000000001</v>
      </c>
      <c r="R11" s="30">
        <v>460.50477300000011</v>
      </c>
      <c r="S11" s="30">
        <v>470.67254300000013</v>
      </c>
      <c r="T11" s="30">
        <v>751.28484243782168</v>
      </c>
      <c r="U11" s="30">
        <v>338.42400000000021</v>
      </c>
      <c r="V11" s="30">
        <v>5.0299999999999727</v>
      </c>
      <c r="W11" s="30">
        <v>130.97554300000002</v>
      </c>
      <c r="X11" s="30">
        <v>179.79999999999973</v>
      </c>
      <c r="Y11" s="30">
        <v>147.76499999999999</v>
      </c>
      <c r="Z11" s="30">
        <v>229.15299999999979</v>
      </c>
      <c r="AA11" s="30">
        <v>-80.199999999999818</v>
      </c>
      <c r="AB11" s="30">
        <v>-409.79999999999995</v>
      </c>
      <c r="AC11" s="30">
        <v>-225.35867581891193</v>
      </c>
      <c r="AD11" s="30">
        <v>-120.14588417669984</v>
      </c>
      <c r="AE11" s="30">
        <v>135.61115890969131</v>
      </c>
      <c r="AF11" s="30">
        <v>-183.58707509870351</v>
      </c>
      <c r="AG11" s="30">
        <v>-207.16193747153807</v>
      </c>
      <c r="AH11" s="30">
        <v>-89.966724461125523</v>
      </c>
      <c r="AI11" s="38">
        <v>-227.89383955854009</v>
      </c>
    </row>
    <row r="12" spans="1:35" s="6" customFormat="1" x14ac:dyDescent="0.2">
      <c r="A12" s="26"/>
      <c r="B12" s="12" t="s">
        <v>10</v>
      </c>
      <c r="C12" s="30">
        <v>0.66103908808672429</v>
      </c>
      <c r="D12" s="30">
        <v>-2.9263077844532055</v>
      </c>
      <c r="E12" s="30">
        <v>-5.5419465419691445</v>
      </c>
      <c r="F12" s="30">
        <v>-1.4891608794744831</v>
      </c>
      <c r="G12" s="30">
        <v>2.929672862133192</v>
      </c>
      <c r="H12" s="30">
        <v>3.356007556785126</v>
      </c>
      <c r="I12" s="30">
        <v>1.4620020906423807</v>
      </c>
      <c r="J12" s="30">
        <v>-12.718785068374549</v>
      </c>
      <c r="K12" s="30">
        <v>-0.14285368138239127</v>
      </c>
      <c r="L12" s="30">
        <v>10.642471365231547</v>
      </c>
      <c r="M12" s="30">
        <v>3.6839957258305995</v>
      </c>
      <c r="N12" s="30">
        <v>1.8864528043127171</v>
      </c>
      <c r="O12" s="30">
        <v>6.5514150856829465</v>
      </c>
      <c r="P12" s="30">
        <v>6.8812370776619103</v>
      </c>
      <c r="Q12" s="30">
        <v>8.5857555215840176</v>
      </c>
      <c r="R12" s="30">
        <v>8.5395767712290773</v>
      </c>
      <c r="S12" s="30">
        <v>8.0271283222809213</v>
      </c>
      <c r="T12" s="30">
        <v>10.873175630369506</v>
      </c>
      <c r="U12" s="30">
        <v>6.1357426566122042</v>
      </c>
      <c r="V12" s="30">
        <v>6.8244856764798467E-2</v>
      </c>
      <c r="W12" s="30">
        <v>1.4772266363726556</v>
      </c>
      <c r="X12" s="30">
        <v>1.9770302863959106</v>
      </c>
      <c r="Y12" s="30">
        <v>1.5800259967439338</v>
      </c>
      <c r="Z12" s="30">
        <v>2.4</v>
      </c>
      <c r="AA12" s="30">
        <v>-1</v>
      </c>
      <c r="AB12" s="30">
        <v>-5.155377503968003</v>
      </c>
      <c r="AC12" s="30">
        <v>-2.656815124304722</v>
      </c>
      <c r="AD12" s="30">
        <v>-1.3</v>
      </c>
      <c r="AE12" s="30">
        <v>1.429758873191282</v>
      </c>
      <c r="AF12" s="30">
        <v>-2.192471678398713</v>
      </c>
      <c r="AG12" s="30">
        <v>-2.09934224742068</v>
      </c>
      <c r="AH12" s="30">
        <v>-0.74046399339336721</v>
      </c>
      <c r="AI12" s="39">
        <v>-1.9564547550652012</v>
      </c>
    </row>
    <row r="13" spans="1:35" s="5" customFormat="1" x14ac:dyDescent="0.2">
      <c r="A13" s="25"/>
      <c r="B13" s="13" t="s">
        <v>4</v>
      </c>
      <c r="C13" s="32">
        <v>27.3</v>
      </c>
      <c r="D13" s="32">
        <v>22.8</v>
      </c>
      <c r="E13" s="32">
        <v>22.1</v>
      </c>
      <c r="F13" s="32">
        <v>21.1</v>
      </c>
      <c r="G13" s="32">
        <v>22.7</v>
      </c>
      <c r="H13" s="32">
        <v>19.600000000000001</v>
      </c>
      <c r="I13" s="32">
        <v>31.5</v>
      </c>
      <c r="J13" s="32">
        <v>39</v>
      </c>
      <c r="K13" s="32">
        <v>25.2</v>
      </c>
      <c r="L13" s="33">
        <v>21.6</v>
      </c>
      <c r="M13" s="33">
        <v>28.8</v>
      </c>
      <c r="N13" s="33">
        <v>30.4</v>
      </c>
      <c r="O13" s="33">
        <v>25.6</v>
      </c>
      <c r="P13" s="33">
        <v>25</v>
      </c>
      <c r="Q13" s="35">
        <v>22.3</v>
      </c>
      <c r="R13" s="32">
        <v>23</v>
      </c>
      <c r="S13" s="34">
        <v>22.8</v>
      </c>
      <c r="T13" s="34">
        <v>21.8</v>
      </c>
      <c r="U13" s="34">
        <v>27.9</v>
      </c>
      <c r="V13" s="34">
        <v>27.1</v>
      </c>
      <c r="W13" s="34">
        <v>26.6</v>
      </c>
      <c r="X13" s="34">
        <v>24</v>
      </c>
      <c r="Y13" s="34">
        <v>23.4</v>
      </c>
      <c r="Z13" s="34">
        <v>21</v>
      </c>
      <c r="AA13" s="30">
        <v>19.600000000000001</v>
      </c>
      <c r="AB13" s="30">
        <v>21.3</v>
      </c>
      <c r="AC13" s="30">
        <v>17.600000000000001</v>
      </c>
      <c r="AD13" s="30">
        <v>22.2</v>
      </c>
      <c r="AE13" s="30">
        <v>24.4</v>
      </c>
      <c r="AF13" s="30">
        <v>21.6</v>
      </c>
      <c r="AG13" s="30">
        <v>23.6</v>
      </c>
      <c r="AH13" s="30">
        <v>26.6</v>
      </c>
      <c r="AI13" s="38">
        <v>29.6</v>
      </c>
    </row>
    <row r="14" spans="1:35" s="5" customFormat="1" x14ac:dyDescent="0.2">
      <c r="A14" s="25"/>
      <c r="B14" s="11" t="s">
        <v>5</v>
      </c>
      <c r="C14" s="30">
        <v>37.933999999999997</v>
      </c>
      <c r="D14" s="30">
        <v>-23.253</v>
      </c>
      <c r="E14" s="30">
        <v>-26.864999999999998</v>
      </c>
      <c r="F14" s="30">
        <v>66.099000000000004</v>
      </c>
      <c r="G14" s="30">
        <v>21.624000000000006</v>
      </c>
      <c r="H14" s="30">
        <v>98.94</v>
      </c>
      <c r="I14" s="30">
        <v>97.4</v>
      </c>
      <c r="J14" s="30">
        <v>-48.680999999999997</v>
      </c>
      <c r="K14" s="30">
        <v>-46.588000000000001</v>
      </c>
      <c r="L14" s="30">
        <v>173.739</v>
      </c>
      <c r="M14" s="30">
        <v>-11.470999999999997</v>
      </c>
      <c r="N14" s="30">
        <v>19.902999999999992</v>
      </c>
      <c r="O14" s="30">
        <v>64.673000000000016</v>
      </c>
      <c r="P14" s="30">
        <v>275.53199999999998</v>
      </c>
      <c r="Q14" s="30">
        <v>525.31600000000003</v>
      </c>
      <c r="R14" s="30">
        <v>694.45300000000009</v>
      </c>
      <c r="S14" s="30">
        <v>1098.9340000000002</v>
      </c>
      <c r="T14" s="30">
        <v>970.47099999999989</v>
      </c>
      <c r="U14" s="30">
        <v>972.95900000000006</v>
      </c>
      <c r="V14" s="30">
        <v>898.53700000000003</v>
      </c>
      <c r="W14" s="30">
        <v>1046.4640000000002</v>
      </c>
      <c r="X14" s="30">
        <v>1100.5809999999999</v>
      </c>
      <c r="Y14" s="36">
        <v>1420.1220000000001</v>
      </c>
      <c r="Z14" s="36">
        <v>1303.7539999999999</v>
      </c>
      <c r="AA14" s="36">
        <v>1119.06</v>
      </c>
      <c r="AB14" s="36">
        <v>459.58100000000002</v>
      </c>
      <c r="AC14" s="36">
        <v>549.88300000000004</v>
      </c>
      <c r="AD14" s="30">
        <v>600.36099999999999</v>
      </c>
      <c r="AE14" s="30">
        <v>479.73099999999999</v>
      </c>
      <c r="AF14" s="30">
        <v>241.77799999999999</v>
      </c>
      <c r="AG14" s="30">
        <v>204.2</v>
      </c>
      <c r="AH14" s="30">
        <v>234.67400000000001</v>
      </c>
      <c r="AI14" s="38">
        <v>213.40600000000001</v>
      </c>
    </row>
    <row r="15" spans="1:35" s="5" customFormat="1" x14ac:dyDescent="0.2">
      <c r="A15" s="25"/>
      <c r="B15" s="11" t="s">
        <v>14</v>
      </c>
      <c r="C15" s="30">
        <v>230.03700000000001</v>
      </c>
      <c r="D15" s="30">
        <v>217.79599999999999</v>
      </c>
      <c r="E15" s="30">
        <v>213.14099999999999</v>
      </c>
      <c r="F15" s="30">
        <v>214.93299999999999</v>
      </c>
      <c r="G15" s="30">
        <v>254.631</v>
      </c>
      <c r="H15" s="30">
        <v>247.77600000000001</v>
      </c>
      <c r="I15" s="30">
        <v>351.26400000000001</v>
      </c>
      <c r="J15" s="30">
        <v>364.52100000000002</v>
      </c>
      <c r="K15" s="30">
        <v>362.47400000000005</v>
      </c>
      <c r="L15" s="30">
        <v>401.613</v>
      </c>
      <c r="M15" s="30">
        <v>471.79699999999997</v>
      </c>
      <c r="N15" s="30">
        <v>508.14100000000002</v>
      </c>
      <c r="O15" s="30">
        <v>466.65999999999997</v>
      </c>
      <c r="P15" s="30">
        <v>422.91099999999994</v>
      </c>
      <c r="Q15" s="30">
        <v>464.92399999999998</v>
      </c>
      <c r="R15" s="30">
        <v>555.78899999999999</v>
      </c>
      <c r="S15" s="30">
        <v>635.84799999999996</v>
      </c>
      <c r="T15" s="30">
        <v>673.30700000000002</v>
      </c>
      <c r="U15" s="30">
        <v>630.39699999999993</v>
      </c>
      <c r="V15" s="30">
        <v>647.38099999999997</v>
      </c>
      <c r="W15" s="30">
        <v>904.00199999999995</v>
      </c>
      <c r="X15" s="30">
        <v>1176.9849999999999</v>
      </c>
      <c r="Y15" s="30">
        <v>1478.8530000000001</v>
      </c>
      <c r="Z15" s="30">
        <v>1391.085</v>
      </c>
      <c r="AA15" s="30">
        <v>1304.0429999999999</v>
      </c>
      <c r="AB15" s="30">
        <v>1172.4880000000001</v>
      </c>
      <c r="AC15" s="30">
        <v>1120.5509999999999</v>
      </c>
      <c r="AD15" s="30">
        <v>1170.4659999999999</v>
      </c>
      <c r="AE15" s="30">
        <v>1196.145</v>
      </c>
      <c r="AF15" s="30">
        <v>1255.1990000000001</v>
      </c>
      <c r="AG15" s="30">
        <v>1446.162</v>
      </c>
      <c r="AH15" s="30">
        <v>1635.6559999999999</v>
      </c>
      <c r="AI15" s="38">
        <v>1078.991</v>
      </c>
    </row>
    <row r="16" spans="1:35" s="5" customFormat="1" x14ac:dyDescent="0.2">
      <c r="A16" s="25"/>
      <c r="B16" s="11" t="s">
        <v>6</v>
      </c>
      <c r="C16" s="30">
        <v>78.84899999999999</v>
      </c>
      <c r="D16" s="30">
        <v>131.375</v>
      </c>
      <c r="E16" s="30">
        <v>139.61500000000001</v>
      </c>
      <c r="F16" s="30">
        <v>217.16899999999998</v>
      </c>
      <c r="G16" s="30">
        <v>226.08800000000002</v>
      </c>
      <c r="H16" s="30">
        <v>210.15607282900004</v>
      </c>
      <c r="I16" s="30">
        <v>192.516072829</v>
      </c>
      <c r="J16" s="30">
        <v>303.14900000000006</v>
      </c>
      <c r="K16" s="30">
        <v>284.45007282900002</v>
      </c>
      <c r="L16" s="30">
        <v>94.530000000000015</v>
      </c>
      <c r="M16" s="30">
        <v>245.34800000000001</v>
      </c>
      <c r="N16" s="30">
        <v>199.31900000000002</v>
      </c>
      <c r="O16" s="30">
        <v>207.85700000000003</v>
      </c>
      <c r="P16" s="30">
        <v>119.13199999999999</v>
      </c>
      <c r="Q16" s="30">
        <v>17.30199999999995</v>
      </c>
      <c r="R16" s="30">
        <v>-89.916999999999987</v>
      </c>
      <c r="S16" s="30">
        <v>-519.79870000000005</v>
      </c>
      <c r="T16" s="30">
        <v>-237.98200000000003</v>
      </c>
      <c r="U16" s="30">
        <v>-192.00319999999999</v>
      </c>
      <c r="V16" s="30">
        <v>60.756999999999948</v>
      </c>
      <c r="W16" s="30">
        <v>75</v>
      </c>
      <c r="X16" s="30">
        <v>50.740000000000009</v>
      </c>
      <c r="Y16" s="30">
        <v>-382.90400000000005</v>
      </c>
      <c r="Z16" s="30">
        <v>-228.26</v>
      </c>
      <c r="AA16" s="30">
        <v>55.765000000000001</v>
      </c>
      <c r="AB16" s="30">
        <v>607.61400000000003</v>
      </c>
      <c r="AC16" s="30">
        <v>592.33600000000001</v>
      </c>
      <c r="AD16" s="30">
        <v>802.68899999999996</v>
      </c>
      <c r="AE16" s="30">
        <v>887.87599999999998</v>
      </c>
      <c r="AF16" s="30">
        <v>1248.489</v>
      </c>
      <c r="AG16" s="30">
        <v>1580.8140000000001</v>
      </c>
      <c r="AH16" s="30">
        <v>1744.192</v>
      </c>
      <c r="AI16" s="38">
        <v>1712.0930000000001</v>
      </c>
    </row>
    <row r="17" spans="1:35" s="5" customFormat="1" x14ac:dyDescent="0.2">
      <c r="A17" s="25"/>
      <c r="B17" s="11" t="s">
        <v>7</v>
      </c>
      <c r="C17" s="30">
        <v>268.12</v>
      </c>
      <c r="D17" s="30">
        <v>237.59899999999999</v>
      </c>
      <c r="E17" s="30">
        <v>233.44599999999997</v>
      </c>
      <c r="F17" s="30">
        <v>318.69299999999998</v>
      </c>
      <c r="G17" s="30">
        <v>357.149</v>
      </c>
      <c r="H17" s="30">
        <v>398.16200000000003</v>
      </c>
      <c r="I17" s="30">
        <v>464.81699999999995</v>
      </c>
      <c r="J17" s="30">
        <v>456.32099999999991</v>
      </c>
      <c r="K17" s="30">
        <v>449.04300000000001</v>
      </c>
      <c r="L17" s="30">
        <v>523.51099999999997</v>
      </c>
      <c r="M17" s="30">
        <v>567.90700000000004</v>
      </c>
      <c r="N17" s="30">
        <v>601.64900000000011</v>
      </c>
      <c r="O17" s="30">
        <v>595.05700000000002</v>
      </c>
      <c r="P17" s="30">
        <v>657.10500000000002</v>
      </c>
      <c r="Q17" s="30">
        <v>835.01800000000003</v>
      </c>
      <c r="R17" s="30">
        <v>978.97799999999995</v>
      </c>
      <c r="S17" s="30">
        <v>1046.557</v>
      </c>
      <c r="T17" s="30">
        <v>1140.2469999999998</v>
      </c>
      <c r="U17" s="30">
        <v>1172.9739999999999</v>
      </c>
      <c r="V17" s="30">
        <v>1401.899659504315</v>
      </c>
      <c r="W17" s="30">
        <v>1822.7340000000002</v>
      </c>
      <c r="X17" s="30">
        <v>2107.0740000000001</v>
      </c>
      <c r="Y17" s="30">
        <v>2243.3429999999998</v>
      </c>
      <c r="Z17" s="30">
        <v>2226.1570000000002</v>
      </c>
      <c r="AA17" s="30">
        <v>2259.931</v>
      </c>
      <c r="AB17" s="30">
        <v>2084.5230000000001</v>
      </c>
      <c r="AC17" s="30">
        <v>2004.845</v>
      </c>
      <c r="AD17" s="30">
        <v>2309.66</v>
      </c>
      <c r="AE17" s="30">
        <v>2334.5439999999999</v>
      </c>
      <c r="AF17" s="30">
        <v>2499.2249999999999</v>
      </c>
      <c r="AG17" s="30">
        <v>2625.6559999999999</v>
      </c>
      <c r="AH17" s="30">
        <v>3020.2959999999998</v>
      </c>
      <c r="AI17" s="38">
        <v>3312.7060000000001</v>
      </c>
    </row>
    <row r="18" spans="1:35" s="5" customFormat="1" x14ac:dyDescent="0.2">
      <c r="A18" s="25"/>
      <c r="B18" s="14" t="s">
        <v>8</v>
      </c>
      <c r="C18" s="30">
        <v>15.5608253114848</v>
      </c>
      <c r="D18" s="30">
        <v>14.190562934144291</v>
      </c>
      <c r="E18" s="30">
        <v>13.889136132139496</v>
      </c>
      <c r="F18" s="30">
        <v>12.474966436988705</v>
      </c>
      <c r="G18" s="30">
        <v>13.141543996960674</v>
      </c>
      <c r="H18" s="30">
        <v>12.450483450080476</v>
      </c>
      <c r="I18" s="30">
        <v>13.616595382734326</v>
      </c>
      <c r="J18" s="30">
        <v>15.711555823458969</v>
      </c>
      <c r="K18" s="30">
        <v>14.244984777132455</v>
      </c>
      <c r="L18" s="30">
        <v>13.214248224321018</v>
      </c>
      <c r="M18" s="30">
        <v>15.509564902903653</v>
      </c>
      <c r="N18" s="30">
        <v>15.941640547187646</v>
      </c>
      <c r="O18" s="30">
        <v>15.133175441658137</v>
      </c>
      <c r="P18" s="30">
        <v>15.496868021403193</v>
      </c>
      <c r="Q18" s="30">
        <v>16.638009525168698</v>
      </c>
      <c r="R18" s="30">
        <v>18.154117565127383</v>
      </c>
      <c r="S18" s="30">
        <v>17.848602941730025</v>
      </c>
      <c r="T18" s="30">
        <v>16.502536977548612</v>
      </c>
      <c r="U18" s="30">
        <v>21.26641906867432</v>
      </c>
      <c r="V18" s="30">
        <v>19.0203660957241</v>
      </c>
      <c r="W18" s="30">
        <v>20.557969481539587</v>
      </c>
      <c r="X18" s="30">
        <v>23.168793735691789</v>
      </c>
      <c r="Y18" s="30">
        <v>23.98768490247032</v>
      </c>
      <c r="Z18" s="30">
        <v>23.552348969826863</v>
      </c>
      <c r="AA18" s="30">
        <v>27.77373126622933</v>
      </c>
      <c r="AB18" s="30">
        <v>26.223774965114437</v>
      </c>
      <c r="AC18" s="30">
        <v>23.63566655923572</v>
      </c>
      <c r="AD18" s="30">
        <v>26.118840330805003</v>
      </c>
      <c r="AE18" s="30">
        <v>24.613276854880805</v>
      </c>
      <c r="AF18" s="30">
        <v>29.846763599779795</v>
      </c>
      <c r="AG18" s="30">
        <v>26.607931144450252</v>
      </c>
      <c r="AH18" s="30">
        <v>24.858306788265555</v>
      </c>
      <c r="AI18" s="38">
        <v>28.439379574225736</v>
      </c>
    </row>
    <row r="19" spans="1:35" x14ac:dyDescent="0.2">
      <c r="AE19" s="5"/>
      <c r="AF19" s="5"/>
      <c r="AG19" s="5"/>
      <c r="AH19" s="5"/>
    </row>
    <row r="20" spans="1:35" x14ac:dyDescent="0.2">
      <c r="B20" s="22" t="s">
        <v>31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35" x14ac:dyDescent="0.2">
      <c r="R21" s="27"/>
      <c r="S21" s="27"/>
      <c r="T21" s="27"/>
      <c r="U21" s="27"/>
      <c r="V21" s="27"/>
      <c r="W21" s="27"/>
      <c r="X21" s="27"/>
      <c r="AD21" s="27"/>
      <c r="AE21" s="27"/>
    </row>
    <row r="22" spans="1:35" x14ac:dyDescent="0.2">
      <c r="R22" s="27"/>
      <c r="S22" s="27"/>
      <c r="T22" s="27"/>
      <c r="U22" s="27"/>
      <c r="V22" s="27"/>
      <c r="W22" s="27"/>
      <c r="X22" s="27"/>
    </row>
    <row r="23" spans="1:35" x14ac:dyDescent="0.2">
      <c r="R23" s="27"/>
      <c r="S23" s="27"/>
      <c r="T23" s="27"/>
      <c r="U23" s="27"/>
      <c r="V23" s="27"/>
      <c r="W23" s="29"/>
      <c r="X23" s="27"/>
      <c r="Y23" s="27"/>
      <c r="Z23" s="27"/>
    </row>
    <row r="24" spans="1:35" x14ac:dyDescent="0.2">
      <c r="R24" s="27"/>
      <c r="S24" s="27"/>
      <c r="T24" s="27"/>
      <c r="U24" s="27"/>
      <c r="V24" s="27"/>
      <c r="W24" s="29"/>
      <c r="X24" s="27"/>
      <c r="Y24" s="27"/>
      <c r="Z24" s="27"/>
    </row>
    <row r="25" spans="1:35" x14ac:dyDescent="0.2">
      <c r="R25" s="27"/>
      <c r="S25" s="27"/>
      <c r="T25" s="27"/>
      <c r="U25" s="27"/>
      <c r="V25" s="27"/>
      <c r="W25" s="29"/>
      <c r="X25" s="27"/>
      <c r="Y25" s="27"/>
      <c r="Z25" s="27"/>
    </row>
    <row r="26" spans="1:35" x14ac:dyDescent="0.2">
      <c r="R26" s="27"/>
      <c r="S26" s="27"/>
      <c r="T26" s="27"/>
      <c r="U26" s="27"/>
      <c r="V26" s="27"/>
      <c r="W26" s="29"/>
      <c r="X26" s="27"/>
      <c r="Y26" s="27"/>
      <c r="Z26" s="27"/>
    </row>
    <row r="27" spans="1:35" x14ac:dyDescent="0.2">
      <c r="R27" s="27"/>
      <c r="S27" s="27"/>
      <c r="T27" s="27"/>
      <c r="U27" s="27"/>
      <c r="V27" s="27"/>
      <c r="W27" s="27"/>
      <c r="X27" s="27"/>
      <c r="Y27" s="27"/>
      <c r="Z27" s="27"/>
    </row>
    <row r="28" spans="1:35" x14ac:dyDescent="0.2">
      <c r="R28" s="27"/>
      <c r="S28" s="27"/>
      <c r="T28" s="27"/>
      <c r="U28" s="27"/>
      <c r="V28" s="27"/>
      <c r="W28" s="27"/>
      <c r="X28" s="27"/>
      <c r="Y28" s="27"/>
      <c r="Z28" s="27"/>
    </row>
    <row r="29" spans="1:35" x14ac:dyDescent="0.2">
      <c r="R29" s="27"/>
      <c r="S29" s="27"/>
      <c r="T29" s="27"/>
      <c r="U29" s="27"/>
      <c r="V29" s="27"/>
      <c r="W29" s="27"/>
      <c r="X29" s="27"/>
      <c r="Y29" s="27"/>
      <c r="Z29" s="27"/>
    </row>
    <row r="30" spans="1:35" x14ac:dyDescent="0.2">
      <c r="R30" s="27"/>
      <c r="S30" s="27"/>
      <c r="T30" s="27"/>
      <c r="U30" s="27"/>
      <c r="V30" s="27"/>
      <c r="W30" s="27"/>
      <c r="X30" s="27"/>
      <c r="Y30" s="27"/>
      <c r="Z30" s="27"/>
    </row>
    <row r="31" spans="1:35" x14ac:dyDescent="0.2">
      <c r="R31" s="27"/>
      <c r="S31" s="27"/>
      <c r="T31" s="27"/>
      <c r="U31" s="27"/>
      <c r="V31" s="27"/>
      <c r="W31" s="27"/>
      <c r="X31" s="27"/>
      <c r="Y31" s="27"/>
      <c r="Z31" s="27"/>
    </row>
    <row r="32" spans="1:35" x14ac:dyDescent="0.2">
      <c r="R32" s="27"/>
      <c r="S32" s="27"/>
      <c r="T32" s="27"/>
      <c r="U32" s="27"/>
      <c r="V32" s="27"/>
      <c r="W32" s="27"/>
      <c r="X32" s="27"/>
      <c r="Y32" s="28"/>
      <c r="Z32" s="28"/>
    </row>
    <row r="33" spans="18:26" x14ac:dyDescent="0.2">
      <c r="R33" s="27"/>
      <c r="S33" s="27"/>
      <c r="T33" s="27"/>
      <c r="U33" s="27"/>
      <c r="V33" s="27"/>
      <c r="W33" s="27"/>
      <c r="X33" s="27"/>
      <c r="Y33" s="28"/>
      <c r="Z33" s="28"/>
    </row>
    <row r="34" spans="18:26" x14ac:dyDescent="0.2">
      <c r="R34" s="27"/>
      <c r="S34" s="27"/>
      <c r="T34" s="27"/>
      <c r="U34" s="27"/>
      <c r="V34" s="27"/>
      <c r="W34" s="27"/>
      <c r="X34" s="27"/>
      <c r="Y34" s="27"/>
      <c r="Z34" s="27"/>
    </row>
    <row r="35" spans="18:26" x14ac:dyDescent="0.2">
      <c r="R35" s="27"/>
      <c r="S35" s="27"/>
      <c r="T35" s="27"/>
      <c r="U35" s="27"/>
      <c r="V35" s="27"/>
      <c r="W35" s="27"/>
      <c r="X35" s="27"/>
      <c r="Y35" s="27"/>
      <c r="Z35" s="27"/>
    </row>
    <row r="36" spans="18:26" x14ac:dyDescent="0.2">
      <c r="R36" s="27"/>
      <c r="S36" s="27"/>
      <c r="T36" s="27"/>
      <c r="U36" s="27"/>
      <c r="V36" s="27"/>
      <c r="W36" s="27"/>
      <c r="X36" s="27"/>
      <c r="Y36" s="27"/>
      <c r="Z36" s="27"/>
    </row>
    <row r="37" spans="18:26" x14ac:dyDescent="0.2">
      <c r="R37" s="27"/>
      <c r="V37" s="27"/>
      <c r="W37" s="27"/>
      <c r="X37" s="27"/>
      <c r="Y37" s="27"/>
      <c r="Z37" s="27"/>
    </row>
    <row r="38" spans="18:26" x14ac:dyDescent="0.2">
      <c r="V38" s="27"/>
      <c r="W38" s="27"/>
      <c r="X38" s="27"/>
      <c r="Y38" s="27"/>
      <c r="Z38" s="27"/>
    </row>
  </sheetData>
  <phoneticPr fontId="2" type="noConversion"/>
  <printOptions horizontalCentered="1"/>
  <pageMargins left="0.48" right="0.46" top="0.98425196850393704" bottom="0.98425196850393704" header="0.51181102362204722" footer="0.51181102362204722"/>
  <pageSetup paperSize="9" scale="6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topLeftCell="L1" workbookViewId="0">
      <selection activeCell="AA27" sqref="AA27"/>
    </sheetView>
  </sheetViews>
  <sheetFormatPr baseColWidth="10" defaultColWidth="11.42578125" defaultRowHeight="12.75" x14ac:dyDescent="0.2"/>
  <cols>
    <col min="1" max="1" width="55.85546875" style="3" bestFit="1" customWidth="1"/>
    <col min="2" max="15" width="8.7109375" style="3" customWidth="1"/>
    <col min="16" max="16" width="8.7109375" style="4" customWidth="1"/>
    <col min="17" max="25" width="8.7109375" style="3" customWidth="1"/>
    <col min="26" max="29" width="11.42578125" style="3" customWidth="1"/>
    <col min="30" max="16384" width="11.42578125" style="3"/>
  </cols>
  <sheetData>
    <row r="1" spans="1:34" ht="24.75" customHeight="1" x14ac:dyDescent="0.2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34" s="1" customFormat="1" ht="18" customHeight="1" x14ac:dyDescent="0.2">
      <c r="A3" s="16"/>
      <c r="B3" s="9">
        <f>Gabon_fr!C3</f>
        <v>1991</v>
      </c>
      <c r="C3" s="9">
        <f>Gabon_fr!D3</f>
        <v>1992</v>
      </c>
      <c r="D3" s="9">
        <f>Gabon_fr!E3</f>
        <v>1993</v>
      </c>
      <c r="E3" s="9">
        <f>Gabon_fr!F3</f>
        <v>1994</v>
      </c>
      <c r="F3" s="9">
        <f>Gabon_fr!G3</f>
        <v>1995</v>
      </c>
      <c r="G3" s="9">
        <f>Gabon_fr!H3</f>
        <v>1996</v>
      </c>
      <c r="H3" s="9">
        <f>Gabon_fr!I3</f>
        <v>1997</v>
      </c>
      <c r="I3" s="9">
        <f>Gabon_fr!J3</f>
        <v>1998</v>
      </c>
      <c r="J3" s="9">
        <f>Gabon_fr!K3</f>
        <v>1999</v>
      </c>
      <c r="K3" s="9">
        <f>Gabon_fr!L3</f>
        <v>2000</v>
      </c>
      <c r="L3" s="9">
        <f>Gabon_fr!M3</f>
        <v>2001</v>
      </c>
      <c r="M3" s="9">
        <f>Gabon_fr!N3</f>
        <v>2002</v>
      </c>
      <c r="N3" s="9">
        <f>Gabon_fr!O3</f>
        <v>2003</v>
      </c>
      <c r="O3" s="9">
        <f>Gabon_fr!P3</f>
        <v>2004</v>
      </c>
      <c r="P3" s="9">
        <f>Gabon_fr!Q3</f>
        <v>2005</v>
      </c>
      <c r="Q3" s="9">
        <f>Gabon_fr!R3</f>
        <v>2006</v>
      </c>
      <c r="R3" s="9">
        <f>Gabon_fr!S3</f>
        <v>2007</v>
      </c>
      <c r="S3" s="9">
        <f>Gabon_fr!T3</f>
        <v>2008</v>
      </c>
      <c r="T3" s="9">
        <f>Gabon_fr!U3</f>
        <v>2009</v>
      </c>
      <c r="U3" s="9">
        <f>Gabon_fr!V3</f>
        <v>2010</v>
      </c>
      <c r="V3" s="9">
        <f>Gabon_fr!W3</f>
        <v>2011</v>
      </c>
      <c r="W3" s="9">
        <f>Gabon_fr!X3</f>
        <v>2012</v>
      </c>
      <c r="X3" s="9">
        <f>Gabon_fr!Y3</f>
        <v>2013</v>
      </c>
      <c r="Y3" s="9">
        <f>Gabon_fr!Z3</f>
        <v>2014</v>
      </c>
      <c r="Z3" s="9">
        <f>Gabon_fr!AA3</f>
        <v>2015</v>
      </c>
      <c r="AA3" s="9">
        <f>Gabon_fr!AB3</f>
        <v>2016</v>
      </c>
      <c r="AB3" s="9">
        <f>Gabon_fr!AC3</f>
        <v>2017</v>
      </c>
      <c r="AC3" s="9">
        <f>Gabon_fr!AD3</f>
        <v>2018</v>
      </c>
      <c r="AD3" s="9">
        <f>Gabon_fr!AE3</f>
        <v>2019</v>
      </c>
      <c r="AE3" s="31">
        <v>2020</v>
      </c>
      <c r="AF3" s="31">
        <v>2021</v>
      </c>
      <c r="AG3" s="31">
        <v>2022</v>
      </c>
      <c r="AH3" s="31">
        <v>2023</v>
      </c>
    </row>
    <row r="4" spans="1:34" s="5" customFormat="1" ht="12.75" customHeight="1" x14ac:dyDescent="0.2">
      <c r="A4" s="17" t="s">
        <v>16</v>
      </c>
      <c r="B4" s="7">
        <f>IF("n.d."=Gabon_fr!C4,"na",Gabon_fr!C4)</f>
        <v>1723.0448554814877</v>
      </c>
      <c r="C4" s="7">
        <f>IF("n.d."=Gabon_fr!D4,"na",Gabon_fr!D4)</f>
        <v>1674.345134175803</v>
      </c>
      <c r="D4" s="7">
        <f>IF("n.d."=Gabon_fr!E4,"na",Gabon_fr!E4)</f>
        <v>1680.7812795484474</v>
      </c>
      <c r="E4" s="7">
        <f>IF("n.d."=Gabon_fr!F4,"na",Gabon_fr!F4)</f>
        <v>2554.6601797265303</v>
      </c>
      <c r="F4" s="7">
        <f>IF("n.d."=Gabon_fr!G4,"na",Gabon_fr!G4)</f>
        <v>2717.7095787420417</v>
      </c>
      <c r="G4" s="7">
        <f>IF("n.d."=Gabon_fr!H4,"na",Gabon_fr!H4)</f>
        <v>3197.9641722059109</v>
      </c>
      <c r="H4" s="7">
        <f>IF("n.d."=Gabon_fr!I4,"na",Gabon_fr!I4)</f>
        <v>3413.6066096917457</v>
      </c>
      <c r="I4" s="7">
        <f>IF("n.d."=Gabon_fr!J4,"na",Gabon_fr!J4)</f>
        <v>2904.3654564028961</v>
      </c>
      <c r="J4" s="7">
        <f>IF("n.d."=Gabon_fr!K4,"na",Gabon_fr!K4)</f>
        <v>3152.2883809665491</v>
      </c>
      <c r="K4" s="7">
        <f>IF("n.d."=Gabon_fr!L4,"na",Gabon_fr!L4)</f>
        <v>3961.7161045640892</v>
      </c>
      <c r="L4" s="7">
        <f>IF("n.d."=Gabon_fr!M4,"na",Gabon_fr!M4)</f>
        <v>3661.6565555212851</v>
      </c>
      <c r="M4" s="7">
        <f>IF("n.d."=Gabon_fr!N4,"na",Gabon_fr!N4)</f>
        <v>3774.0720487273838</v>
      </c>
      <c r="N4" s="7">
        <f>IF("n.d."=Gabon_fr!O4,"na",Gabon_fr!O4)</f>
        <v>3932.1357390858338</v>
      </c>
      <c r="O4" s="7">
        <f>IF("n.d."=Gabon_fr!P4,"na",Gabon_fr!P4)</f>
        <v>4240.2438937497072</v>
      </c>
      <c r="P4" s="7">
        <f>IF("n.d."=Gabon_fr!Q4,"na",Gabon_fr!Q4)</f>
        <v>5018.7373600000001</v>
      </c>
      <c r="Q4" s="7">
        <f>IF("n.d."=Gabon_fr!R4,"na",Gabon_fr!R4)</f>
        <v>5392.5948010854518</v>
      </c>
      <c r="R4" s="7">
        <f>IF("n.d."=Gabon_fr!S4,"na",Gabon_fr!S4)</f>
        <v>5863.5233436290418</v>
      </c>
      <c r="S4" s="7">
        <f>IF("n.d."=Gabon_fr!T4,"na",Gabon_fr!T4)</f>
        <v>6909.5254962996551</v>
      </c>
      <c r="T4" s="7">
        <f>IF("n.d."=Gabon_fr!U4,"na",Gabon_fr!U4)</f>
        <v>5515.6159399106546</v>
      </c>
      <c r="U4" s="7">
        <f>IF("n.d."=Gabon_fr!V4,"na",Gabon_fr!V4)</f>
        <v>7370.5188031026964</v>
      </c>
      <c r="V4" s="7">
        <f>IF("n.d."=Gabon_fr!W4,"na",Gabon_fr!W4)</f>
        <v>8866.3133858465844</v>
      </c>
      <c r="W4" s="7">
        <f>IF("n.d."=Gabon_fr!X4,"na",Gabon_fr!X4)</f>
        <v>9094.4484380040412</v>
      </c>
      <c r="X4" s="7">
        <f>IF("n.d."=Gabon_fr!Y4,"na",Gabon_fr!Y4)</f>
        <v>9598.3602123411965</v>
      </c>
      <c r="Y4" s="7">
        <f>IF("n.d."=Gabon_fr!Z4,"na",Gabon_fr!Z4)</f>
        <v>9451.9531909617635</v>
      </c>
      <c r="Z4" s="7">
        <f>IF("n.d."=Gabon_fr!AA4,"na",Gabon_fr!AA4)</f>
        <v>8136.9369435351973</v>
      </c>
      <c r="AA4" s="7">
        <f>IF("n.d."=Gabon_fr!AB4,"na",Gabon_fr!AB4)</f>
        <v>7948.9814215270189</v>
      </c>
      <c r="AB4" s="7">
        <f>IF("n.d."=Gabon_fr!AC4,"na",Gabon_fr!AC4)</f>
        <v>8482.2866957251081</v>
      </c>
      <c r="AC4" s="7">
        <f>IF("n.d."=Gabon_fr!AD4,"na",Gabon_fr!AD4)</f>
        <v>8842.8887758693763</v>
      </c>
      <c r="AD4" s="7">
        <f>IF("n.d."=Gabon_fr!AE4,"na",Gabon_fr!AE4)</f>
        <v>9484.8971705978292</v>
      </c>
      <c r="AE4" s="7">
        <f>IF("n.d."=Gabon_fr!AF4,"na",Gabon_fr!AF4)</f>
        <v>8373.5209402014989</v>
      </c>
      <c r="AF4" s="7">
        <f>IF("n.d."=Gabon_fr!AG4,"na",Gabon_fr!AG4)</f>
        <v>9867.9449587633426</v>
      </c>
      <c r="AG4" s="7">
        <f>IF("n.d."=Gabon_fr!AH4,"na",Gabon_fr!AH4)</f>
        <v>12150.047168239715</v>
      </c>
      <c r="AH4" s="7">
        <f>IF("n.d."=Gabon_fr!AI4,"na",Gabon_fr!AI4)</f>
        <v>11648.306150118215</v>
      </c>
    </row>
    <row r="5" spans="1:34" s="5" customFormat="1" x14ac:dyDescent="0.2">
      <c r="A5" s="17" t="s">
        <v>17</v>
      </c>
      <c r="B5" s="7">
        <f>IF("n.d."=Gabon_fr!C5,"na",Gabon_fr!C5)</f>
        <v>6.1445354218582917</v>
      </c>
      <c r="C5" s="7">
        <f>IF("n.d."=Gabon_fr!D5,"na",Gabon_fr!D5)</f>
        <v>-3.2465790179769396</v>
      </c>
      <c r="D5" s="7">
        <f>IF("n.d."=Gabon_fr!E5,"na",Gabon_fr!E5)</f>
        <v>3.9448141985579674</v>
      </c>
      <c r="E5" s="7">
        <f>IF("n.d."=Gabon_fr!F5,"na",Gabon_fr!F5)</f>
        <v>3.6883879143600349</v>
      </c>
      <c r="F5" s="7">
        <f>IF("n.d."=Gabon_fr!G5,"na",Gabon_fr!G5)</f>
        <v>4.9659076289720838</v>
      </c>
      <c r="G5" s="7">
        <f>IF("n.d."=Gabon_fr!H5,"na",Gabon_fr!H5)</f>
        <v>3.7504596151489094</v>
      </c>
      <c r="H5" s="7">
        <f>IF("n.d."=Gabon_fr!I5,"na",Gabon_fr!I5)</f>
        <v>5.5936207914943745</v>
      </c>
      <c r="I5" s="7">
        <f>IF("n.d."=Gabon_fr!J5,"na",Gabon_fr!J5)</f>
        <v>3.4849247636628</v>
      </c>
      <c r="J5" s="7">
        <f>IF("n.d."=Gabon_fr!K5,"na",Gabon_fr!K5)</f>
        <v>-11.291891891891888</v>
      </c>
      <c r="K5" s="7">
        <f>IF("n.d."=Gabon_fr!L5,"na",Gabon_fr!L5)</f>
        <v>-2.6893966176417856</v>
      </c>
      <c r="L5" s="7">
        <f>IF("n.d."=Gabon_fr!M5,"na",Gabon_fr!M5)</f>
        <v>2.6210913755585161</v>
      </c>
      <c r="M5" s="7">
        <f>IF("n.d."=Gabon_fr!N5,"na",Gabon_fr!N5)</f>
        <v>-0.2223878961250472</v>
      </c>
      <c r="N5" s="7">
        <f>IF("n.d."=Gabon_fr!O5,"na",Gabon_fr!O5)</f>
        <v>2.6374178627898801</v>
      </c>
      <c r="O5" s="7">
        <f>IF("n.d."=Gabon_fr!P5,"na",Gabon_fr!P5)</f>
        <v>1.5187144399992669</v>
      </c>
      <c r="P5" s="7">
        <f>IF("n.d."=Gabon_fr!Q5,"na",Gabon_fr!Q5)</f>
        <v>2.2928849615266182</v>
      </c>
      <c r="Q5" s="7">
        <f>IF("n.d."=Gabon_fr!R5,"na",Gabon_fr!R5)</f>
        <v>-1.8471863009382619</v>
      </c>
      <c r="R5" s="7">
        <f>IF("n.d."=Gabon_fr!S5,"na",Gabon_fr!S5)</f>
        <v>6.3317018295920482</v>
      </c>
      <c r="S5" s="7">
        <f>IF("n.d."=Gabon_fr!T5,"na",Gabon_fr!T5)</f>
        <v>1.7782601198211949</v>
      </c>
      <c r="T5" s="7">
        <f>IF("n.d."=Gabon_fr!U5,"na",Gabon_fr!U5)</f>
        <v>-2.3458605048867645</v>
      </c>
      <c r="U5" s="7">
        <f>IF("n.d."=Gabon_fr!V5,"na",Gabon_fr!V5)</f>
        <v>6.3613798200015319</v>
      </c>
      <c r="V5" s="7">
        <f>IF("n.d."=Gabon_fr!W5,"na",Gabon_fr!W5)</f>
        <v>7.0249233878904276</v>
      </c>
      <c r="W5" s="7">
        <f>IF("n.d."=Gabon_fr!X5,"na",Gabon_fr!X5)</f>
        <v>5.0365213990673539</v>
      </c>
      <c r="X5" s="7">
        <f>IF("n.d."=Gabon_fr!Y5,"na",Gabon_fr!Y5)</f>
        <v>5.7143500755814589</v>
      </c>
      <c r="Y5" s="7">
        <f>IF("n.d."=Gabon_fr!Z5,"na",Gabon_fr!Z5)</f>
        <v>4.3045110674408873</v>
      </c>
      <c r="Z5" s="7">
        <f>IF("n.d."=Gabon_fr!AA5,"na",Gabon_fr!AA5)</f>
        <v>3.8950545880614853</v>
      </c>
      <c r="AA5" s="7">
        <f>IF("n.d."=Gabon_fr!AB5,"na",Gabon_fr!AB5)</f>
        <v>2</v>
      </c>
      <c r="AB5" s="7">
        <f>IF("n.d."=Gabon_fr!AC5,"na",Gabon_fr!AC5)</f>
        <v>0.5</v>
      </c>
      <c r="AC5" s="7">
        <f>IF("n.d."=Gabon_fr!AD5,"na",Gabon_fr!AD5)</f>
        <v>0.75631505065559035</v>
      </c>
      <c r="AD5" s="7">
        <f>IF("n.d."=Gabon_fr!AE5,"na",Gabon_fr!AE5)</f>
        <v>3.8888457711792732</v>
      </c>
      <c r="AE5" s="7">
        <f>IF("n.d."=Gabon_fr!AF5,"na",Gabon_fr!AF5)</f>
        <v>-1.7641665148109664</v>
      </c>
      <c r="AF5" s="7">
        <f>IF("n.d."=Gabon_fr!AG5,"na",Gabon_fr!AG5)</f>
        <v>1.5314823145788479</v>
      </c>
      <c r="AG5" s="7">
        <f>IF("n.d."=Gabon_fr!AH5,"na",Gabon_fr!AH5)</f>
        <v>3.1029549844390774</v>
      </c>
      <c r="AH5" s="7">
        <f>IF("n.d."=Gabon_fr!AI5,"na",Gabon_fr!AI5)</f>
        <v>2.1666071139356897</v>
      </c>
    </row>
    <row r="6" spans="1:34" s="5" customFormat="1" ht="13.5" customHeight="1" x14ac:dyDescent="0.2">
      <c r="A6" s="17" t="s">
        <v>18</v>
      </c>
      <c r="B6" s="7">
        <f>IF("n.d."=Gabon_fr!C6,"na",Gabon_fr!C6)</f>
        <v>6.9</v>
      </c>
      <c r="C6" s="7">
        <f>IF("n.d."=Gabon_fr!D6,"na",Gabon_fr!D6)</f>
        <v>-6.2</v>
      </c>
      <c r="D6" s="7">
        <f>IF("n.d."=Gabon_fr!E6,"na",Gabon_fr!E6)</f>
        <v>0.5</v>
      </c>
      <c r="E6" s="7">
        <f>IF("n.d."=Gabon_fr!F6,"na",Gabon_fr!F6)</f>
        <v>36.1</v>
      </c>
      <c r="F6" s="7">
        <f>IF("n.d."=Gabon_fr!G6,"na",Gabon_fr!G6)</f>
        <v>9.6</v>
      </c>
      <c r="G6" s="7">
        <f>IF("n.d."=Gabon_fr!H6,"na",Gabon_fr!H6)</f>
        <v>1.8</v>
      </c>
      <c r="H6" s="7">
        <f>IF("n.d."=Gabon_fr!I6,"na",Gabon_fr!I6)</f>
        <v>4.13</v>
      </c>
      <c r="I6" s="7">
        <f>IF("n.d."=Gabon_fr!J6,"na",Gabon_fr!J6)</f>
        <v>2.2999999999999998</v>
      </c>
      <c r="J6" s="7">
        <f>IF("n.d."=Gabon_fr!K6,"na",Gabon_fr!K6)</f>
        <v>-0.7</v>
      </c>
      <c r="K6" s="7">
        <f>IF("n.d."=Gabon_fr!L6,"na",Gabon_fr!L6)</f>
        <v>0.5</v>
      </c>
      <c r="L6" s="7">
        <f>IF("n.d."=Gabon_fr!M6,"na",Gabon_fr!M6)</f>
        <v>2.1</v>
      </c>
      <c r="M6" s="7">
        <f>IF("n.d."=Gabon_fr!N6,"na",Gabon_fr!N6)</f>
        <v>0.2</v>
      </c>
      <c r="N6" s="7">
        <f>IF("n.d."=Gabon_fr!O6,"na",Gabon_fr!O6)</f>
        <v>2.3000000000000003</v>
      </c>
      <c r="O6" s="7">
        <f>IF("n.d."=Gabon_fr!P6,"na",Gabon_fr!P6)</f>
        <v>0.4</v>
      </c>
      <c r="P6" s="7">
        <f>IF("n.d."=Gabon_fr!Q6,"na",Gabon_fr!Q6)</f>
        <v>-0.2</v>
      </c>
      <c r="Q6" s="7">
        <f>IF("n.d."=Gabon_fr!R6,"na",Gabon_fr!R6)</f>
        <v>4</v>
      </c>
      <c r="R6" s="7">
        <f>IF("n.d."=Gabon_fr!S6,"na",Gabon_fr!S6)</f>
        <v>4.8</v>
      </c>
      <c r="S6" s="7">
        <f>IF("n.d."=Gabon_fr!T6,"na",Gabon_fr!T6)</f>
        <v>5.3</v>
      </c>
      <c r="T6" s="7">
        <f>IF("n.d."=Gabon_fr!U6,"na",Gabon_fr!U6)</f>
        <v>1.9</v>
      </c>
      <c r="U6" s="7">
        <f>IF("n.d."=Gabon_fr!V6,"na",Gabon_fr!V6)</f>
        <v>1.5</v>
      </c>
      <c r="V6" s="7">
        <f>IF("n.d."=Gabon_fr!W6,"na",Gabon_fr!W6)</f>
        <v>1.3</v>
      </c>
      <c r="W6" s="7">
        <f>IF("n.d."=Gabon_fr!X6,"na",Gabon_fr!X6)</f>
        <v>2.7</v>
      </c>
      <c r="X6" s="7">
        <f>IF("n.d."=Gabon_fr!Y6,"na",Gabon_fr!Y6)</f>
        <v>0.5</v>
      </c>
      <c r="Y6" s="7">
        <f>IF("n.d."=Gabon_fr!Z6,"na",Gabon_fr!Z6)</f>
        <v>4.6559999999999997</v>
      </c>
      <c r="Z6" s="7">
        <f>IF("n.d."=Gabon_fr!AA6,"na",Gabon_fr!AA6)</f>
        <v>-0.28100000000000003</v>
      </c>
      <c r="AA6" s="7">
        <f>IF("n.d."=Gabon_fr!AB6,"na",Gabon_fr!AB6)</f>
        <v>2.08</v>
      </c>
      <c r="AB6" s="7">
        <f>IF("n.d."=Gabon_fr!AC6,"na",Gabon_fr!AC6)</f>
        <v>2.65</v>
      </c>
      <c r="AC6" s="7">
        <f>IF("n.d."=Gabon_fr!AD6,"na",Gabon_fr!AD6)</f>
        <v>4.8</v>
      </c>
      <c r="AD6" s="7">
        <f>IF("n.d."=Gabon_fr!AE6,"na",Gabon_fr!AE6)</f>
        <v>2</v>
      </c>
      <c r="AE6" s="7">
        <f>IF("n.d."=Gabon_fr!AF6,"na",Gabon_fr!AF6)</f>
        <v>1.3</v>
      </c>
      <c r="AF6" s="7">
        <f>IF("n.d."=Gabon_fr!AG6,"na",Gabon_fr!AG6)</f>
        <v>1.1000000000000001</v>
      </c>
      <c r="AG6" s="7">
        <f>IF("n.d."=Gabon_fr!AH6,"na",Gabon_fr!AH6)</f>
        <v>4.26</v>
      </c>
      <c r="AH6" s="7">
        <f>IF("n.d."=Gabon_fr!AI6,"na",Gabon_fr!AI6)</f>
        <v>3.6</v>
      </c>
    </row>
    <row r="7" spans="1:34" s="5" customFormat="1" x14ac:dyDescent="0.2">
      <c r="A7" s="17" t="s">
        <v>19</v>
      </c>
      <c r="B7" s="7">
        <f>IF("n.d."=Gabon_fr!C7,"na",Gabon_fr!C7)</f>
        <v>632.70000000000005</v>
      </c>
      <c r="C7" s="7">
        <f>IF("n.d."=Gabon_fr!D7,"na",Gabon_fr!D7)</f>
        <v>607.5</v>
      </c>
      <c r="D7" s="7">
        <f>IF("n.d."=Gabon_fr!E7,"na",Gabon_fr!E7)</f>
        <v>650.79999999999995</v>
      </c>
      <c r="E7" s="7">
        <f>IF("n.d."=Gabon_fr!F7,"na",Gabon_fr!F7)</f>
        <v>1324</v>
      </c>
      <c r="F7" s="7">
        <f>IF("n.d."=Gabon_fr!G7,"na",Gabon_fr!G7)</f>
        <v>1324.5</v>
      </c>
      <c r="G7" s="7">
        <f>IF("n.d."=Gabon_fr!H7,"na",Gabon_fr!H7)</f>
        <v>1674.3</v>
      </c>
      <c r="H7" s="7">
        <f>IF("n.d."=Gabon_fr!I7,"na",Gabon_fr!I7)</f>
        <v>1762.4</v>
      </c>
      <c r="I7" s="7">
        <f>IF("n.d."=Gabon_fr!J7,"na",Gabon_fr!J7)</f>
        <v>1125.4000000000001</v>
      </c>
      <c r="J7" s="7">
        <f>IF("n.d."=Gabon_fr!K7,"na",Gabon_fr!K7)</f>
        <v>1538.5</v>
      </c>
      <c r="K7" s="7">
        <f>IF("n.d."=Gabon_fr!L7,"na",Gabon_fr!L7)</f>
        <v>2364.1999999999998</v>
      </c>
      <c r="L7" s="7">
        <f>IF("n.d."=Gabon_fr!M7,"na",Gabon_fr!M7)</f>
        <v>1916</v>
      </c>
      <c r="M7" s="7">
        <f>IF("n.d."=Gabon_fr!N7,"na",Gabon_fr!N7)</f>
        <v>1781.4</v>
      </c>
      <c r="N7" s="7">
        <f>IF("n.d."=Gabon_fr!O7,"na",Gabon_fr!O7)</f>
        <v>1847.1</v>
      </c>
      <c r="O7" s="7">
        <f>IF("n.d."=Gabon_fr!P7,"na",Gabon_fr!P7)</f>
        <v>2150.4</v>
      </c>
      <c r="P7" s="7">
        <f>IF("n.d."=Gabon_fr!Q7,"na",Gabon_fr!Q7)</f>
        <v>2874.8</v>
      </c>
      <c r="Q7" s="7">
        <f>IF("n.d."=Gabon_fr!R7,"na",Gabon_fr!R7)</f>
        <v>3166.8</v>
      </c>
      <c r="R7" s="7">
        <f>IF("n.d."=Gabon_fr!S7,"na",Gabon_fr!S7)</f>
        <v>3393</v>
      </c>
      <c r="S7" s="7">
        <f>IF("n.d."=Gabon_fr!T7,"na",Gabon_fr!T7)</f>
        <v>4284.3</v>
      </c>
      <c r="T7" s="7">
        <f>IF("n.d."=Gabon_fr!U7,"na",Gabon_fr!U7)</f>
        <v>2750.7</v>
      </c>
      <c r="U7" s="7">
        <f>IF("n.d."=Gabon_fr!V7,"na",Gabon_fr!V7)</f>
        <v>3807.7</v>
      </c>
      <c r="V7" s="7">
        <f>IF("n.d."=Gabon_fr!W7,"na",Gabon_fr!W7)</f>
        <v>5038.8999999999996</v>
      </c>
      <c r="W7" s="7">
        <f>IF("n.d."=Gabon_fr!X7,"na",Gabon_fr!X7)</f>
        <v>4730.2</v>
      </c>
      <c r="X7" s="7">
        <f>IF("n.d."=Gabon_fr!Y7,"na",Gabon_fr!Y7)</f>
        <v>4959.7</v>
      </c>
      <c r="Y7" s="7">
        <f>IF("n.d."=Gabon_fr!Z7,"na",Gabon_fr!Z7)</f>
        <v>4098.8999999999996</v>
      </c>
      <c r="Z7" s="7">
        <f>IF("n.d."=Gabon_fr!AA7,"na",Gabon_fr!AA7)</f>
        <v>3023.8589999999999</v>
      </c>
      <c r="AA7" s="7">
        <f>IF("n.d."=Gabon_fr!AB7,"na",Gabon_fr!AB7)</f>
        <v>2547.7119004094379</v>
      </c>
      <c r="AB7" s="7">
        <f>IF("n.d."=Gabon_fr!AC7,"na",Gabon_fr!AC7)</f>
        <v>3006.1456977882081</v>
      </c>
      <c r="AC7" s="7">
        <f>IF("n.d."=Gabon_fr!AD7,"na",Gabon_fr!AD7)</f>
        <v>3762.408957449501</v>
      </c>
      <c r="AD7" s="7">
        <f>IF("n.d."=Gabon_fr!AE7,"na",Gabon_fr!AE7)</f>
        <v>3973.2959999999994</v>
      </c>
      <c r="AE7" s="7">
        <f>IF("n.d."=Gabon_fr!AF7,"na",Gabon_fr!AF7)</f>
        <v>2731.732</v>
      </c>
      <c r="AF7" s="7">
        <f>IF("n.d."=Gabon_fr!AG7,"na",Gabon_fr!AG7)</f>
        <v>3987.576</v>
      </c>
      <c r="AG7" s="7">
        <f>IF("n.d."=Gabon_fr!AH7,"na",Gabon_fr!AH7)</f>
        <v>6131.1094052784229</v>
      </c>
      <c r="AH7" s="7">
        <f>IF("n.d."=Gabon_fr!AI7,"na",Gabon_fr!AI7)</f>
        <v>5732.0706905197203</v>
      </c>
    </row>
    <row r="8" spans="1:34" s="5" customFormat="1" x14ac:dyDescent="0.2">
      <c r="A8" s="17" t="s">
        <v>20</v>
      </c>
      <c r="B8" s="7">
        <f>IF("n.d."=Gabon_fr!C8,"na",Gabon_fr!C8)</f>
        <v>235.4</v>
      </c>
      <c r="C8" s="7">
        <f>IF("n.d."=Gabon_fr!D8,"na",Gabon_fr!D8)</f>
        <v>234.5</v>
      </c>
      <c r="D8" s="7">
        <f>IF("n.d."=Gabon_fr!E8,"na",Gabon_fr!E8)</f>
        <v>239.6</v>
      </c>
      <c r="E8" s="7">
        <f>IF("n.d."=Gabon_fr!F8,"na",Gabon_fr!F8)</f>
        <v>421</v>
      </c>
      <c r="F8" s="7">
        <f>IF("n.d."=Gabon_fr!G8,"na",Gabon_fr!G8)</f>
        <v>474.2</v>
      </c>
      <c r="G8" s="7">
        <f>IF("n.d."=Gabon_fr!H8,"na",Gabon_fr!H8)</f>
        <v>524.79999999999995</v>
      </c>
      <c r="H8" s="7">
        <f>IF("n.d."=Gabon_fr!I8,"na",Gabon_fr!I8)</f>
        <v>601.5</v>
      </c>
      <c r="I8" s="7">
        <f>IF("n.d."=Gabon_fr!J8,"na",Gabon_fr!J8)</f>
        <v>686.2</v>
      </c>
      <c r="J8" s="7">
        <f>IF("n.d."=Gabon_fr!K8,"na",Gabon_fr!K8)</f>
        <v>560.6</v>
      </c>
      <c r="K8" s="7">
        <f>IF("n.d."=Gabon_fr!L8,"na",Gabon_fr!L8)</f>
        <v>568.20000000000005</v>
      </c>
      <c r="L8" s="7">
        <f>IF("n.d."=Gabon_fr!M8,"na",Gabon_fr!M8)</f>
        <v>621.20000000000005</v>
      </c>
      <c r="M8" s="7">
        <f>IF("n.d."=Gabon_fr!N8,"na",Gabon_fr!N8)</f>
        <v>656.6</v>
      </c>
      <c r="N8" s="7">
        <f>IF("n.d."=Gabon_fr!O8,"na",Gabon_fr!O8)</f>
        <v>606.1</v>
      </c>
      <c r="O8" s="7">
        <f>IF("n.d."=Gabon_fr!P8,"na",Gabon_fr!P8)</f>
        <v>642.20000000000005</v>
      </c>
      <c r="P8" s="7">
        <f>IF("n.d."=Gabon_fr!Q8,"na",Gabon_fr!Q8)</f>
        <v>722.6</v>
      </c>
      <c r="Q8" s="7">
        <f>IF("n.d."=Gabon_fr!R8,"na",Gabon_fr!R8)</f>
        <v>816</v>
      </c>
      <c r="R8" s="7">
        <f>IF("n.d."=Gabon_fr!S8,"na",Gabon_fr!S8)</f>
        <v>816.8</v>
      </c>
      <c r="S8" s="7">
        <f>IF("n.d."=Gabon_fr!T8,"na",Gabon_fr!T8)</f>
        <v>939.8</v>
      </c>
      <c r="T8" s="7">
        <f>IF("n.d."=Gabon_fr!U8,"na",Gabon_fr!U8)</f>
        <v>786.1</v>
      </c>
      <c r="U8" s="7">
        <f>IF("n.d."=Gabon_fr!V8,"na",Gabon_fr!V8)</f>
        <v>1150.5999999999999</v>
      </c>
      <c r="V8" s="7">
        <f>IF("n.d."=Gabon_fr!W8,"na",Gabon_fr!W8)</f>
        <v>1227.5</v>
      </c>
      <c r="W8" s="7">
        <f>IF("n.d."=Gabon_fr!X8,"na",Gabon_fr!X8)</f>
        <v>1326</v>
      </c>
      <c r="X8" s="7">
        <f>IF("n.d."=Gabon_fr!Y8,"na",Gabon_fr!Y8)</f>
        <v>1725.8</v>
      </c>
      <c r="Y8" s="7">
        <f>IF("n.d."=Gabon_fr!Z8,"na",Gabon_fr!Z8)</f>
        <v>1904.5129999999999</v>
      </c>
      <c r="Z8" s="7">
        <f>IF("n.d."=Gabon_fr!AA8,"na",Gabon_fr!AA8)</f>
        <v>1875.6959999999999</v>
      </c>
      <c r="AA8" s="7">
        <f>IF("n.d."=Gabon_fr!AB8,"na",Gabon_fr!AB8)</f>
        <v>1564.7648520387099</v>
      </c>
      <c r="AB8" s="7">
        <f>IF("n.d."=Gabon_fr!AC8,"na",Gabon_fr!AC8)</f>
        <v>1679.75357703243</v>
      </c>
      <c r="AC8" s="7">
        <f>IF("n.d."=Gabon_fr!AD8,"na",Gabon_fr!AD8)</f>
        <v>2081.3846774809499</v>
      </c>
      <c r="AD8" s="7">
        <f>IF("n.d."=Gabon_fr!AE8,"na",Gabon_fr!AE8)</f>
        <v>1943.2190000000001</v>
      </c>
      <c r="AE8" s="7">
        <f>IF("n.d."=Gabon_fr!AF8,"na",Gabon_fr!AF8)</f>
        <v>1678.93</v>
      </c>
      <c r="AF8" s="7">
        <f>IF("n.d."=Gabon_fr!AG8,"na",Gabon_fr!AG8)</f>
        <v>1915.1659999999999</v>
      </c>
      <c r="AG8" s="7">
        <f>IF("n.d."=Gabon_fr!AH8,"na",Gabon_fr!AH8)</f>
        <v>2251.3059016594279</v>
      </c>
      <c r="AH8" s="7">
        <f>IF("n.d."=Gabon_fr!AI8,"na",Gabon_fr!AI8)</f>
        <v>2481.0859719798941</v>
      </c>
    </row>
    <row r="9" spans="1:34" s="5" customFormat="1" x14ac:dyDescent="0.2">
      <c r="A9" s="17" t="s">
        <v>21</v>
      </c>
      <c r="B9" s="7">
        <f>IF("n.d."=Gabon_fr!C9,"na",Gabon_fr!C9)</f>
        <v>397.3660000000001</v>
      </c>
      <c r="C9" s="7">
        <f>IF("n.d."=Gabon_fr!D9,"na",Gabon_fr!D9)</f>
        <v>373.20100000000002</v>
      </c>
      <c r="D9" s="7">
        <f>IF("n.d."=Gabon_fr!E9,"na",Gabon_fr!E9)</f>
        <v>467.30099100000007</v>
      </c>
      <c r="E9" s="7">
        <f>IF("n.d."=Gabon_fr!F9,"na",Gabon_fr!F9)</f>
        <v>902.95380624999996</v>
      </c>
      <c r="F9" s="7">
        <f>IF("n.d."=Gabon_fr!G9,"na",Gabon_fr!G9)</f>
        <v>921.888612887004</v>
      </c>
      <c r="G9" s="7">
        <f>IF("n.d."=Gabon_fr!H9,"na",Gabon_fr!H9)</f>
        <v>1213.6698447682163</v>
      </c>
      <c r="H9" s="7">
        <f>IF("n.d."=Gabon_fr!I9,"na",Gabon_fr!I9)</f>
        <v>1168.5920318322646</v>
      </c>
      <c r="I9" s="7">
        <f>IF("n.d."=Gabon_fr!J9,"na",Gabon_fr!J9)</f>
        <v>439.15600254375215</v>
      </c>
      <c r="J9" s="7">
        <f>IF("n.d."=Gabon_fr!K9,"na",Gabon_fr!K9)</f>
        <v>977.85931617108395</v>
      </c>
      <c r="K9" s="7">
        <f>IF("n.d."=Gabon_fr!L9,"na",Gabon_fr!L9)</f>
        <v>1796.0083327508564</v>
      </c>
      <c r="L9" s="7">
        <f>IF("n.d."=Gabon_fr!M9,"na",Gabon_fr!M9)</f>
        <v>1294.7898630513046</v>
      </c>
      <c r="M9" s="7">
        <f>IF("n.d."=Gabon_fr!N9,"na",Gabon_fr!N9)</f>
        <v>1129.4929999999999</v>
      </c>
      <c r="N9" s="7">
        <f>IF("n.d."=Gabon_fr!O9,"na",Gabon_fr!O9)</f>
        <v>1241.2179999999998</v>
      </c>
      <c r="O9" s="7">
        <f>IF("n.d."=Gabon_fr!P9,"na",Gabon_fr!P9)</f>
        <v>1508.748</v>
      </c>
      <c r="P9" s="7">
        <f>IF("n.d."=Gabon_fr!Q9,"na",Gabon_fr!Q9)</f>
        <v>2165.2618553777565</v>
      </c>
      <c r="Q9" s="7">
        <f>IF("n.d."=Gabon_fr!R9,"na",Gabon_fr!R9)</f>
        <v>2091.8521123610963</v>
      </c>
      <c r="R9" s="7">
        <f>IF("n.d."=Gabon_fr!S9,"na",Gabon_fr!S9)</f>
        <v>2370.1880000000001</v>
      </c>
      <c r="S9" s="7">
        <f>IF("n.d."=Gabon_fr!T9,"na",Gabon_fr!T9)</f>
        <v>3116.5630000000001</v>
      </c>
      <c r="T9" s="7">
        <f>IF("n.d."=Gabon_fr!U9,"na",Gabon_fr!U9)</f>
        <v>1793.7970000000005</v>
      </c>
      <c r="U9" s="7">
        <f>IF("n.d."=Gabon_fr!V9,"na",Gabon_fr!V9)</f>
        <v>2617.7320000000004</v>
      </c>
      <c r="V9" s="7">
        <f>IF("n.d."=Gabon_fr!W9,"na",Gabon_fr!W9)</f>
        <v>3065.2059999999992</v>
      </c>
      <c r="W9" s="7">
        <f>IF("n.d."=Gabon_fr!X9,"na",Gabon_fr!X9)</f>
        <v>3045.6532833680931</v>
      </c>
      <c r="X9" s="7">
        <f>IF("n.d."=Gabon_fr!Y9,"na",Gabon_fr!Y9)</f>
        <v>3233.8716594774523</v>
      </c>
      <c r="Y9" s="7">
        <f>IF("n.d."=Gabon_fr!Z9,"na",Gabon_fr!Z9)</f>
        <v>2194.3869999999997</v>
      </c>
      <c r="Z9" s="7">
        <f>IF("n.d."=Gabon_fr!AA9,"na",Gabon_fr!AA9)</f>
        <v>1148.163</v>
      </c>
      <c r="AA9" s="7">
        <f>IF("n.d."=Gabon_fr!AB9,"na",Gabon_fr!AB9)</f>
        <v>982.94704837072368</v>
      </c>
      <c r="AB9" s="7">
        <f>IF("n.d."=Gabon_fr!AC9,"na",Gabon_fr!AC9)</f>
        <v>1326.3921207557735</v>
      </c>
      <c r="AC9" s="7">
        <f>IF("n.d."=Gabon_fr!AD9,"na",Gabon_fr!AD9)</f>
        <v>1681.0242799685475</v>
      </c>
      <c r="AD9" s="7">
        <f>IF("n.d."=Gabon_fr!AE9,"na",Gabon_fr!AE9)</f>
        <v>2030.0769999999993</v>
      </c>
      <c r="AE9" s="7">
        <f>IF("n.d."=Gabon_fr!AF9,"na",Gabon_fr!AF9)</f>
        <v>1052.8019999999999</v>
      </c>
      <c r="AF9" s="7">
        <f>IF("n.d."=Gabon_fr!AG9,"na",Gabon_fr!AG9)</f>
        <v>2072.41</v>
      </c>
      <c r="AG9" s="7">
        <f>IF("n.d."=Gabon_fr!AH9,"na",Gabon_fr!AH9)</f>
        <v>3879.8035036189949</v>
      </c>
      <c r="AH9" s="7">
        <f>IF("n.d."=Gabon_fr!AI9,"na",Gabon_fr!AI9)</f>
        <v>3250.9847185398262</v>
      </c>
    </row>
    <row r="10" spans="1:34" s="5" customFormat="1" x14ac:dyDescent="0.2">
      <c r="A10" s="17" t="s">
        <v>22</v>
      </c>
      <c r="B10" s="7">
        <f>IF("n.d."=Gabon_fr!C10,"na",Gabon_fr!C10)</f>
        <v>58.484000000000108</v>
      </c>
      <c r="C10" s="7">
        <f>IF("n.d."=Gabon_fr!D10,"na",Gabon_fr!D10)</f>
        <v>-91.051999999999978</v>
      </c>
      <c r="D10" s="7">
        <f>IF("n.d."=Gabon_fr!E10,"na",Gabon_fr!E10)</f>
        <v>35.130991000000037</v>
      </c>
      <c r="E10" s="7">
        <f>IF("n.d."=Gabon_fr!F10,"na",Gabon_fr!F10)</f>
        <v>206.95980624999999</v>
      </c>
      <c r="F10" s="7">
        <f>IF("n.d."=Gabon_fr!G10,"na",Gabon_fr!G10)</f>
        <v>232.03821288700408</v>
      </c>
      <c r="G10" s="7">
        <f>IF("n.d."=Gabon_fr!H10,"na",Gabon_fr!H10)</f>
        <v>454.60584476821634</v>
      </c>
      <c r="H10" s="7">
        <f>IF("n.d."=Gabon_fr!I10,"na",Gabon_fr!I10)</f>
        <v>310.16803183226466</v>
      </c>
      <c r="I10" s="7">
        <f>IF("n.d."=Gabon_fr!J10,"na",Gabon_fr!J10)</f>
        <v>-345.67417745624783</v>
      </c>
      <c r="J10" s="7">
        <f>IF("n.d."=Gabon_fr!K10,"na",Gabon_fr!K10)</f>
        <v>240.30931617108399</v>
      </c>
      <c r="K10" s="7">
        <f>IF("n.d."=Gabon_fr!L10,"na",Gabon_fr!L10)</f>
        <v>712.7204727508564</v>
      </c>
      <c r="L10" s="7">
        <f>IF("n.d."=Gabon_fr!M10,"na",Gabon_fr!M10)</f>
        <v>379.28138305130454</v>
      </c>
      <c r="M10" s="7">
        <f>IF("n.d."=Gabon_fr!N10,"na",Gabon_fr!N10)</f>
        <v>235.58601999999993</v>
      </c>
      <c r="N10" s="7">
        <f>IF("n.d."=Gabon_fr!O10,"na",Gabon_fr!O10)</f>
        <v>444.7930606729999</v>
      </c>
      <c r="O10" s="7">
        <f>IF("n.d."=Gabon_fr!P10,"na",Gabon_fr!P10)</f>
        <v>488.38893502899998</v>
      </c>
      <c r="P10" s="7">
        <f>IF("n.d."=Gabon_fr!Q10,"na",Gabon_fr!Q10)</f>
        <v>1045.9472753777566</v>
      </c>
      <c r="Q10" s="7">
        <f>IF("n.d."=Gabon_fr!R10,"na",Gabon_fr!R10)</f>
        <v>775.53711236109643</v>
      </c>
      <c r="R10" s="7">
        <f>IF("n.d."=Gabon_fr!S10,"na",Gabon_fr!S10)</f>
        <v>1317.098</v>
      </c>
      <c r="S10" s="7">
        <f>IF("n.d."=Gabon_fr!T10,"na",Gabon_fr!T10)</f>
        <v>1714.9200000000003</v>
      </c>
      <c r="T10" s="7">
        <f>IF("n.d."=Gabon_fr!U10,"na",Gabon_fr!U10)</f>
        <v>379.67700000000031</v>
      </c>
      <c r="U10" s="7">
        <f>IF("n.d."=Gabon_fr!V10,"na",Gabon_fr!V10)</f>
        <v>994.10000000000025</v>
      </c>
      <c r="V10" s="7">
        <f>IF("n.d."=Gabon_fr!W10,"na",Gabon_fr!W10)</f>
        <v>1228.9679999999992</v>
      </c>
      <c r="W10" s="7">
        <f>IF("n.d."=Gabon_fr!X10,"na",Gabon_fr!X10)</f>
        <v>1009.6360000000005</v>
      </c>
      <c r="X10" s="7">
        <f>IF("n.d."=Gabon_fr!Y10,"na",Gabon_fr!Y10)</f>
        <v>721.68600000000026</v>
      </c>
      <c r="Y10" s="7">
        <f>IF("n.d."=Gabon_fr!Z10,"na",Gabon_fr!Z10)</f>
        <v>548.72199999999987</v>
      </c>
      <c r="Z10" s="7">
        <f>IF("n.d."=Gabon_fr!AA10,"na",Gabon_fr!AA10)</f>
        <v>103.17799999999987</v>
      </c>
      <c r="AA10" s="7">
        <f>IF("n.d."=Gabon_fr!AB10,"na",Gabon_fr!AB10)</f>
        <v>-445.61294802082898</v>
      </c>
      <c r="AB10" s="7">
        <f>IF("n.d."=Gabon_fr!AC10,"na",Gabon_fr!AC10)</f>
        <v>-405.22120330096709</v>
      </c>
      <c r="AC10" s="7">
        <f>IF("n.d."=Gabon_fr!AD10,"na",Gabon_fr!AD10)</f>
        <v>212.61520507460739</v>
      </c>
      <c r="AD10" s="7">
        <f>IF("n.d."=Gabon_fr!AE10,"na",Gabon_fr!AE10)</f>
        <v>454.7769999999993</v>
      </c>
      <c r="AE10" s="7">
        <f>IF("n.d."=Gabon_fr!AF10,"na",Gabon_fr!AF10)</f>
        <v>-43.851000000000106</v>
      </c>
      <c r="AF10" s="7">
        <f>IF("n.d."=Gabon_fr!AG10,"na",Gabon_fr!AG10)</f>
        <v>373.62999999999994</v>
      </c>
      <c r="AG10" s="7">
        <f>IF("n.d."=Gabon_fr!AH10,"na",Gabon_fr!AH10)</f>
        <v>1600.6322547713414</v>
      </c>
      <c r="AH10" s="7">
        <f>IF("n.d."=Gabon_fr!AI10,"na",Gabon_fr!AI10)</f>
        <v>946.39980168020611</v>
      </c>
    </row>
    <row r="11" spans="1:34" s="5" customFormat="1" x14ac:dyDescent="0.2">
      <c r="A11" s="17" t="s">
        <v>23</v>
      </c>
      <c r="B11" s="7">
        <f>IF("n.d."=Gabon_fr!C11,"na",Gabon_fr!C11)</f>
        <v>11.390000000000043</v>
      </c>
      <c r="C11" s="7">
        <f>IF("n.d."=Gabon_fr!D11,"na",Gabon_fr!D11)</f>
        <v>-48.996491999999989</v>
      </c>
      <c r="D11" s="7">
        <f>IF("n.d."=Gabon_fr!E11,"na",Gabon_fr!E11)</f>
        <v>-93.147999999999911</v>
      </c>
      <c r="E11" s="7">
        <f>IF("n.d."=Gabon_fr!F11,"na",Gabon_fr!F11)</f>
        <v>-38.043000000000006</v>
      </c>
      <c r="F11" s="7">
        <f>IF("n.d."=Gabon_fr!G11,"na",Gabon_fr!G11)</f>
        <v>79.619999999999891</v>
      </c>
      <c r="G11" s="7">
        <f>IF("n.d."=Gabon_fr!H11,"na",Gabon_fr!H11)</f>
        <v>107.32391928251127</v>
      </c>
      <c r="H11" s="7">
        <f>IF("n.d."=Gabon_fr!I11,"na",Gabon_fr!I11)</f>
        <v>49.906999999999812</v>
      </c>
      <c r="I11" s="7">
        <f>IF("n.d."=Gabon_fr!J11,"na",Gabon_fr!J11)</f>
        <v>-369.39999999999986</v>
      </c>
      <c r="J11" s="7">
        <f>IF("n.d."=Gabon_fr!K11,"na",Gabon_fr!K11)</f>
        <v>-4.5031600000000935</v>
      </c>
      <c r="K11" s="7">
        <f>IF("n.d."=Gabon_fr!L11,"na",Gabon_fr!L11)</f>
        <v>421.62450199999989</v>
      </c>
      <c r="L11" s="7">
        <f>IF("n.d."=Gabon_fr!M11,"na",Gabon_fr!M11)</f>
        <v>134.89527100000009</v>
      </c>
      <c r="M11" s="7">
        <f>IF("n.d."=Gabon_fr!N11,"na",Gabon_fr!N11)</f>
        <v>71.196088000000145</v>
      </c>
      <c r="N11" s="7">
        <f>IF("n.d."=Gabon_fr!O11,"na",Gabon_fr!O11)</f>
        <v>257.61053399999992</v>
      </c>
      <c r="O11" s="7">
        <f>IF("n.d."=Gabon_fr!P11,"na",Gabon_fr!P11)</f>
        <v>291.78123499999992</v>
      </c>
      <c r="P11" s="7">
        <f>IF("n.d."=Gabon_fr!Q11,"na",Gabon_fr!Q11)</f>
        <v>430.89652000000001</v>
      </c>
      <c r="Q11" s="7">
        <f>IF("n.d."=Gabon_fr!R11,"na",Gabon_fr!R11)</f>
        <v>460.50477300000011</v>
      </c>
      <c r="R11" s="7">
        <f>IF("n.d."=Gabon_fr!S11,"na",Gabon_fr!S11)</f>
        <v>470.67254300000013</v>
      </c>
      <c r="S11" s="7">
        <f>IF("n.d."=Gabon_fr!T11,"na",Gabon_fr!T11)</f>
        <v>751.28484243782168</v>
      </c>
      <c r="T11" s="7">
        <f>IF("n.d."=Gabon_fr!U11,"na",Gabon_fr!U11)</f>
        <v>338.42400000000021</v>
      </c>
      <c r="U11" s="7">
        <f>IF("n.d."=Gabon_fr!V11,"na",Gabon_fr!V11)</f>
        <v>5.0299999999999727</v>
      </c>
      <c r="V11" s="7">
        <f>IF("n.d."=Gabon_fr!W11,"na",Gabon_fr!W11)</f>
        <v>130.97554300000002</v>
      </c>
      <c r="W11" s="7">
        <f>IF("n.d."=Gabon_fr!X11,"na",Gabon_fr!X11)</f>
        <v>179.79999999999973</v>
      </c>
      <c r="X11" s="7">
        <f>IF("n.d."=Gabon_fr!Y11,"na",Gabon_fr!Y11)</f>
        <v>147.76499999999999</v>
      </c>
      <c r="Y11" s="7">
        <f>IF("n.d."=Gabon_fr!Z11,"na",Gabon_fr!Z11)</f>
        <v>229.15299999999979</v>
      </c>
      <c r="Z11" s="7">
        <f>IF("n.d."=Gabon_fr!AA11,"na",Gabon_fr!AA11)</f>
        <v>-80.199999999999818</v>
      </c>
      <c r="AA11" s="7">
        <f>IF("n.d."=Gabon_fr!AB11,"na",Gabon_fr!AB11)</f>
        <v>-409.79999999999995</v>
      </c>
      <c r="AB11" s="7">
        <f>IF("n.d."=Gabon_fr!AC11,"na",Gabon_fr!AC11)</f>
        <v>-225.35867581891193</v>
      </c>
      <c r="AC11" s="7">
        <f>IF("n.d."=Gabon_fr!AD11,"na",Gabon_fr!AD11)</f>
        <v>-120.14588417669984</v>
      </c>
      <c r="AD11" s="7">
        <f>IF("n.d."=Gabon_fr!AE11,"na",Gabon_fr!AE11)</f>
        <v>135.61115890969131</v>
      </c>
      <c r="AE11" s="7">
        <f>IF("n.d."=Gabon_fr!AF11,"na",Gabon_fr!AF11)</f>
        <v>-183.58707509870351</v>
      </c>
      <c r="AF11" s="7">
        <f>IF("n.d."=Gabon_fr!AG11,"na",Gabon_fr!AG11)</f>
        <v>-207.16193747153807</v>
      </c>
      <c r="AG11" s="7">
        <f>IF("n.d."=Gabon_fr!AH11,"na",Gabon_fr!AH11)</f>
        <v>-89.966724461125523</v>
      </c>
      <c r="AH11" s="7">
        <f>IF("n.d."=Gabon_fr!AI11,"na",Gabon_fr!AI11)</f>
        <v>-227.89383955854009</v>
      </c>
    </row>
    <row r="12" spans="1:34" s="6" customFormat="1" x14ac:dyDescent="0.2">
      <c r="A12" s="18" t="s">
        <v>24</v>
      </c>
      <c r="B12" s="7">
        <f>IF("n.d."=Gabon_fr!C12,"na",Gabon_fr!C12)</f>
        <v>0.66103908808672429</v>
      </c>
      <c r="C12" s="7">
        <f>IF("n.d."=Gabon_fr!D12,"na",Gabon_fr!D12)</f>
        <v>-2.9263077844532055</v>
      </c>
      <c r="D12" s="7">
        <f>IF("n.d."=Gabon_fr!E12,"na",Gabon_fr!E12)</f>
        <v>-5.5419465419691445</v>
      </c>
      <c r="E12" s="7">
        <f>IF("n.d."=Gabon_fr!F12,"na",Gabon_fr!F12)</f>
        <v>-1.4891608794744831</v>
      </c>
      <c r="F12" s="7">
        <f>IF("n.d."=Gabon_fr!G12,"na",Gabon_fr!G12)</f>
        <v>2.929672862133192</v>
      </c>
      <c r="G12" s="7">
        <f>IF("n.d."=Gabon_fr!H12,"na",Gabon_fr!H12)</f>
        <v>3.356007556785126</v>
      </c>
      <c r="H12" s="7">
        <f>IF("n.d."=Gabon_fr!I12,"na",Gabon_fr!I12)</f>
        <v>1.4620020906423807</v>
      </c>
      <c r="I12" s="7">
        <f>IF("n.d."=Gabon_fr!J12,"na",Gabon_fr!J12)</f>
        <v>-12.718785068374549</v>
      </c>
      <c r="J12" s="7">
        <f>IF("n.d."=Gabon_fr!K12,"na",Gabon_fr!K12)</f>
        <v>-0.14285368138239127</v>
      </c>
      <c r="K12" s="7">
        <f>IF("n.d."=Gabon_fr!L12,"na",Gabon_fr!L12)</f>
        <v>10.642471365231547</v>
      </c>
      <c r="L12" s="7">
        <f>IF("n.d."=Gabon_fr!M12,"na",Gabon_fr!M12)</f>
        <v>3.6839957258305995</v>
      </c>
      <c r="M12" s="7">
        <f>IF("n.d."=Gabon_fr!N12,"na",Gabon_fr!N12)</f>
        <v>1.8864528043127171</v>
      </c>
      <c r="N12" s="7">
        <f>IF("n.d."=Gabon_fr!O12,"na",Gabon_fr!O12)</f>
        <v>6.5514150856829465</v>
      </c>
      <c r="O12" s="7">
        <f>IF("n.d."=Gabon_fr!P12,"na",Gabon_fr!P12)</f>
        <v>6.8812370776619103</v>
      </c>
      <c r="P12" s="7">
        <f>IF("n.d."=Gabon_fr!Q12,"na",Gabon_fr!Q12)</f>
        <v>8.5857555215840176</v>
      </c>
      <c r="Q12" s="7">
        <f>IF("n.d."=Gabon_fr!R12,"na",Gabon_fr!R12)</f>
        <v>8.5395767712290773</v>
      </c>
      <c r="R12" s="7">
        <f>IF("n.d."=Gabon_fr!S12,"na",Gabon_fr!S12)</f>
        <v>8.0271283222809213</v>
      </c>
      <c r="S12" s="7">
        <f>IF("n.d."=Gabon_fr!T12,"na",Gabon_fr!T12)</f>
        <v>10.873175630369506</v>
      </c>
      <c r="T12" s="7">
        <f>IF("n.d."=Gabon_fr!U12,"na",Gabon_fr!U12)</f>
        <v>6.1357426566122042</v>
      </c>
      <c r="U12" s="7">
        <f>IF("n.d."=Gabon_fr!V12,"na",Gabon_fr!V12)</f>
        <v>6.8244856764798467E-2</v>
      </c>
      <c r="V12" s="7">
        <f>IF("n.d."=Gabon_fr!W12,"na",Gabon_fr!W12)</f>
        <v>1.4772266363726556</v>
      </c>
      <c r="W12" s="7">
        <f>IF("n.d."=Gabon_fr!X12,"na",Gabon_fr!X12)</f>
        <v>1.9770302863959106</v>
      </c>
      <c r="X12" s="7">
        <f>IF("n.d."=Gabon_fr!Y12,"na",Gabon_fr!Y12)</f>
        <v>1.5800259967439338</v>
      </c>
      <c r="Y12" s="7">
        <f>IF("n.d."=Gabon_fr!Z12,"na",Gabon_fr!Z12)</f>
        <v>2.4</v>
      </c>
      <c r="Z12" s="7">
        <f>IF("n.d."=Gabon_fr!AA12,"na",Gabon_fr!AA12)</f>
        <v>-1</v>
      </c>
      <c r="AA12" s="7">
        <f>IF("n.d."=Gabon_fr!AB12,"na",Gabon_fr!AB12)</f>
        <v>-5.155377503968003</v>
      </c>
      <c r="AB12" s="7">
        <f>IF("n.d."=Gabon_fr!AC12,"na",Gabon_fr!AC12)</f>
        <v>-2.656815124304722</v>
      </c>
      <c r="AC12" s="7">
        <f>IF("n.d."=Gabon_fr!AD12,"na",Gabon_fr!AD12)</f>
        <v>-1.3</v>
      </c>
      <c r="AD12" s="7">
        <f>IF("n.d."=Gabon_fr!AE12,"na",Gabon_fr!AE12)</f>
        <v>1.429758873191282</v>
      </c>
      <c r="AE12" s="7">
        <f>IF("n.d."=Gabon_fr!AF12,"na",Gabon_fr!AF12)</f>
        <v>-2.192471678398713</v>
      </c>
      <c r="AF12" s="7">
        <f>IF("n.d."=Gabon_fr!AG12,"na",Gabon_fr!AG12)</f>
        <v>-2.09934224742068</v>
      </c>
      <c r="AG12" s="7">
        <f>IF("n.d."=Gabon_fr!AH12,"na",Gabon_fr!AH12)</f>
        <v>-0.74046399339336721</v>
      </c>
      <c r="AH12" s="7">
        <f>IF("n.d."=Gabon_fr!AI12,"na",Gabon_fr!AI12)</f>
        <v>-1.9564547550652012</v>
      </c>
    </row>
    <row r="13" spans="1:34" s="5" customFormat="1" x14ac:dyDescent="0.2">
      <c r="A13" s="19" t="s">
        <v>25</v>
      </c>
      <c r="B13" s="7">
        <f>IF("n.d."=Gabon_fr!C13,"na",Gabon_fr!C13)</f>
        <v>27.3</v>
      </c>
      <c r="C13" s="7">
        <f>IF("n.d."=Gabon_fr!D13,"na",Gabon_fr!D13)</f>
        <v>22.8</v>
      </c>
      <c r="D13" s="7">
        <f>IF("n.d."=Gabon_fr!E13,"na",Gabon_fr!E13)</f>
        <v>22.1</v>
      </c>
      <c r="E13" s="7">
        <f>IF("n.d."=Gabon_fr!F13,"na",Gabon_fr!F13)</f>
        <v>21.1</v>
      </c>
      <c r="F13" s="7">
        <f>IF("n.d."=Gabon_fr!G13,"na",Gabon_fr!G13)</f>
        <v>22.7</v>
      </c>
      <c r="G13" s="7">
        <f>IF("n.d."=Gabon_fr!H13,"na",Gabon_fr!H13)</f>
        <v>19.600000000000001</v>
      </c>
      <c r="H13" s="7">
        <f>IF("n.d."=Gabon_fr!I13,"na",Gabon_fr!I13)</f>
        <v>31.5</v>
      </c>
      <c r="I13" s="7">
        <f>IF("n.d."=Gabon_fr!J13,"na",Gabon_fr!J13)</f>
        <v>39</v>
      </c>
      <c r="J13" s="7">
        <f>IF("n.d."=Gabon_fr!K13,"na",Gabon_fr!K13)</f>
        <v>25.2</v>
      </c>
      <c r="K13" s="7">
        <f>IF("n.d."=Gabon_fr!L13,"na",Gabon_fr!L13)</f>
        <v>21.6</v>
      </c>
      <c r="L13" s="7">
        <f>IF("n.d."=Gabon_fr!M13,"na",Gabon_fr!M13)</f>
        <v>28.8</v>
      </c>
      <c r="M13" s="7">
        <f>IF("n.d."=Gabon_fr!N13,"na",Gabon_fr!N13)</f>
        <v>30.4</v>
      </c>
      <c r="N13" s="7">
        <f>IF("n.d."=Gabon_fr!O13,"na",Gabon_fr!O13)</f>
        <v>25.6</v>
      </c>
      <c r="O13" s="7">
        <f>IF("n.d."=Gabon_fr!P13,"na",Gabon_fr!P13)</f>
        <v>25</v>
      </c>
      <c r="P13" s="7">
        <f>IF("n.d."=Gabon_fr!Q13,"na",Gabon_fr!Q13)</f>
        <v>22.3</v>
      </c>
      <c r="Q13" s="7">
        <f>IF("n.d."=Gabon_fr!R13,"na",Gabon_fr!R13)</f>
        <v>23</v>
      </c>
      <c r="R13" s="7">
        <f>IF("n.d."=Gabon_fr!S13,"na",Gabon_fr!S13)</f>
        <v>22.8</v>
      </c>
      <c r="S13" s="7">
        <f>IF("n.d."=Gabon_fr!T13,"na",Gabon_fr!T13)</f>
        <v>21.8</v>
      </c>
      <c r="T13" s="7">
        <f>IF("n.d."=Gabon_fr!U13,"na",Gabon_fr!U13)</f>
        <v>27.9</v>
      </c>
      <c r="U13" s="7">
        <f>IF("n.d."=Gabon_fr!V13,"na",Gabon_fr!V13)</f>
        <v>27.1</v>
      </c>
      <c r="V13" s="7">
        <f>IF("n.d."=Gabon_fr!W13,"na",Gabon_fr!W13)</f>
        <v>26.6</v>
      </c>
      <c r="W13" s="7">
        <f>IF("n.d."=Gabon_fr!X13,"na",Gabon_fr!X13)</f>
        <v>24</v>
      </c>
      <c r="X13" s="7">
        <f>IF("n.d."=Gabon_fr!Y13,"na",Gabon_fr!Y13)</f>
        <v>23.4</v>
      </c>
      <c r="Y13" s="7">
        <f>IF("n.d."=Gabon_fr!Z13,"na",Gabon_fr!Z13)</f>
        <v>21</v>
      </c>
      <c r="Z13" s="7">
        <f>IF("n.d."=Gabon_fr!AA13,"na",Gabon_fr!AA13)</f>
        <v>19.600000000000001</v>
      </c>
      <c r="AA13" s="7">
        <f>IF("n.d."=Gabon_fr!AB13,"na",Gabon_fr!AB13)</f>
        <v>21.3</v>
      </c>
      <c r="AB13" s="7">
        <f>IF("n.d."=Gabon_fr!AC13,"na",Gabon_fr!AC13)</f>
        <v>17.600000000000001</v>
      </c>
      <c r="AC13" s="7">
        <f>IF("n.d."=Gabon_fr!AD13,"na",Gabon_fr!AD13)</f>
        <v>22.2</v>
      </c>
      <c r="AD13" s="7">
        <f>IF("n.d."=Gabon_fr!AE13,"na",Gabon_fr!AE13)</f>
        <v>24.4</v>
      </c>
      <c r="AE13" s="7">
        <f>IF("n.d."=Gabon_fr!AF13,"na",Gabon_fr!AF13)</f>
        <v>21.6</v>
      </c>
      <c r="AF13" s="7">
        <f>IF("n.d."=Gabon_fr!AG13,"na",Gabon_fr!AG13)</f>
        <v>23.6</v>
      </c>
      <c r="AG13" s="7">
        <f>IF("n.d."=Gabon_fr!AH13,"na",Gabon_fr!AH13)</f>
        <v>26.6</v>
      </c>
      <c r="AH13" s="7">
        <f>IF("n.d."=Gabon_fr!AI13,"na",Gabon_fr!AI13)</f>
        <v>29.6</v>
      </c>
    </row>
    <row r="14" spans="1:34" s="5" customFormat="1" x14ac:dyDescent="0.2">
      <c r="A14" s="17" t="s">
        <v>26</v>
      </c>
      <c r="B14" s="7">
        <f>IF("n.d."=Gabon_fr!C14,"na",Gabon_fr!C14)</f>
        <v>37.933999999999997</v>
      </c>
      <c r="C14" s="7">
        <f>IF("n.d."=Gabon_fr!D14,"na",Gabon_fr!D14)</f>
        <v>-23.253</v>
      </c>
      <c r="D14" s="7">
        <f>IF("n.d."=Gabon_fr!E14,"na",Gabon_fr!E14)</f>
        <v>-26.864999999999998</v>
      </c>
      <c r="E14" s="7">
        <f>IF("n.d."=Gabon_fr!F14,"na",Gabon_fr!F14)</f>
        <v>66.099000000000004</v>
      </c>
      <c r="F14" s="7">
        <f>IF("n.d."=Gabon_fr!G14,"na",Gabon_fr!G14)</f>
        <v>21.624000000000006</v>
      </c>
      <c r="G14" s="7">
        <f>IF("n.d."=Gabon_fr!H14,"na",Gabon_fr!H14)</f>
        <v>98.94</v>
      </c>
      <c r="H14" s="7">
        <f>IF("n.d."=Gabon_fr!I14,"na",Gabon_fr!I14)</f>
        <v>97.4</v>
      </c>
      <c r="I14" s="7">
        <f>IF("n.d."=Gabon_fr!J14,"na",Gabon_fr!J14)</f>
        <v>-48.680999999999997</v>
      </c>
      <c r="J14" s="7">
        <f>IF("n.d."=Gabon_fr!K14,"na",Gabon_fr!K14)</f>
        <v>-46.588000000000001</v>
      </c>
      <c r="K14" s="7">
        <f>IF("n.d."=Gabon_fr!L14,"na",Gabon_fr!L14)</f>
        <v>173.739</v>
      </c>
      <c r="L14" s="7">
        <f>IF("n.d."=Gabon_fr!M14,"na",Gabon_fr!M14)</f>
        <v>-11.470999999999997</v>
      </c>
      <c r="M14" s="7">
        <f>IF("n.d."=Gabon_fr!N14,"na",Gabon_fr!N14)</f>
        <v>19.902999999999992</v>
      </c>
      <c r="N14" s="7">
        <f>IF("n.d."=Gabon_fr!O14,"na",Gabon_fr!O14)</f>
        <v>64.673000000000016</v>
      </c>
      <c r="O14" s="7">
        <f>IF("n.d."=Gabon_fr!P14,"na",Gabon_fr!P14)</f>
        <v>275.53199999999998</v>
      </c>
      <c r="P14" s="7">
        <f>IF("n.d."=Gabon_fr!Q14,"na",Gabon_fr!Q14)</f>
        <v>525.31600000000003</v>
      </c>
      <c r="Q14" s="7">
        <f>IF("n.d."=Gabon_fr!R14,"na",Gabon_fr!R14)</f>
        <v>694.45300000000009</v>
      </c>
      <c r="R14" s="7">
        <f>IF("n.d."=Gabon_fr!S14,"na",Gabon_fr!S14)</f>
        <v>1098.9340000000002</v>
      </c>
      <c r="S14" s="7">
        <f>IF("n.d."=Gabon_fr!T14,"na",Gabon_fr!T14)</f>
        <v>970.47099999999989</v>
      </c>
      <c r="T14" s="7">
        <f>IF("n.d."=Gabon_fr!U14,"na",Gabon_fr!U14)</f>
        <v>972.95900000000006</v>
      </c>
      <c r="U14" s="7">
        <f>IF("n.d."=Gabon_fr!V14,"na",Gabon_fr!V14)</f>
        <v>898.53700000000003</v>
      </c>
      <c r="V14" s="7">
        <f>IF("n.d."=Gabon_fr!W14,"na",Gabon_fr!W14)</f>
        <v>1046.4640000000002</v>
      </c>
      <c r="W14" s="7">
        <f>IF("n.d."=Gabon_fr!X14,"na",Gabon_fr!X14)</f>
        <v>1100.5809999999999</v>
      </c>
      <c r="X14" s="7">
        <f>IF("n.d."=Gabon_fr!Y14,"na",Gabon_fr!Y14)</f>
        <v>1420.1220000000001</v>
      </c>
      <c r="Y14" s="7">
        <f>IF("n.d."=Gabon_fr!Z14,"na",Gabon_fr!Z14)</f>
        <v>1303.7539999999999</v>
      </c>
      <c r="Z14" s="7">
        <f>IF("n.d."=Gabon_fr!AA14,"na",Gabon_fr!AA14)</f>
        <v>1119.06</v>
      </c>
      <c r="AA14" s="7">
        <f>IF("n.d."=Gabon_fr!AB14,"na",Gabon_fr!AB14)</f>
        <v>459.58100000000002</v>
      </c>
      <c r="AB14" s="7">
        <f>IF("n.d."=Gabon_fr!AC14,"na",Gabon_fr!AC14)</f>
        <v>549.88300000000004</v>
      </c>
      <c r="AC14" s="7">
        <f>IF("n.d."=Gabon_fr!AD14,"na",Gabon_fr!AD14)</f>
        <v>600.36099999999999</v>
      </c>
      <c r="AD14" s="7">
        <f>IF("n.d."=Gabon_fr!AE14,"na",Gabon_fr!AE14)</f>
        <v>479.73099999999999</v>
      </c>
      <c r="AE14" s="7">
        <f>IF("n.d."=Gabon_fr!AF14,"na",Gabon_fr!AF14)</f>
        <v>241.77799999999999</v>
      </c>
      <c r="AF14" s="7">
        <f>IF("n.d."=Gabon_fr!AG14,"na",Gabon_fr!AG14)</f>
        <v>204.2</v>
      </c>
      <c r="AG14" s="7">
        <f>IF("n.d."=Gabon_fr!AH14,"na",Gabon_fr!AH14)</f>
        <v>234.67400000000001</v>
      </c>
      <c r="AH14" s="7">
        <f>IF("n.d."=Gabon_fr!AI14,"na",Gabon_fr!AI14)</f>
        <v>213.40600000000001</v>
      </c>
    </row>
    <row r="15" spans="1:34" s="5" customFormat="1" x14ac:dyDescent="0.2">
      <c r="A15" s="17" t="s">
        <v>27</v>
      </c>
      <c r="B15" s="7">
        <f>IF("n.d."=Gabon_fr!C15,"na",Gabon_fr!C15)</f>
        <v>230.03700000000001</v>
      </c>
      <c r="C15" s="7">
        <f>IF("n.d."=Gabon_fr!D15,"na",Gabon_fr!D15)</f>
        <v>217.79599999999999</v>
      </c>
      <c r="D15" s="7">
        <f>IF("n.d."=Gabon_fr!E15,"na",Gabon_fr!E15)</f>
        <v>213.14099999999999</v>
      </c>
      <c r="E15" s="7">
        <f>IF("n.d."=Gabon_fr!F15,"na",Gabon_fr!F15)</f>
        <v>214.93299999999999</v>
      </c>
      <c r="F15" s="7">
        <f>IF("n.d."=Gabon_fr!G15,"na",Gabon_fr!G15)</f>
        <v>254.631</v>
      </c>
      <c r="G15" s="7">
        <f>IF("n.d."=Gabon_fr!H15,"na",Gabon_fr!H15)</f>
        <v>247.77600000000001</v>
      </c>
      <c r="H15" s="7">
        <f>IF("n.d."=Gabon_fr!I15,"na",Gabon_fr!I15)</f>
        <v>351.26400000000001</v>
      </c>
      <c r="I15" s="7">
        <f>IF("n.d."=Gabon_fr!J15,"na",Gabon_fr!J15)</f>
        <v>364.52100000000002</v>
      </c>
      <c r="J15" s="7">
        <f>IF("n.d."=Gabon_fr!K15,"na",Gabon_fr!K15)</f>
        <v>362.47400000000005</v>
      </c>
      <c r="K15" s="7">
        <f>IF("n.d."=Gabon_fr!L15,"na",Gabon_fr!L15)</f>
        <v>401.613</v>
      </c>
      <c r="L15" s="7">
        <f>IF("n.d."=Gabon_fr!M15,"na",Gabon_fr!M15)</f>
        <v>471.79699999999997</v>
      </c>
      <c r="M15" s="7">
        <f>IF("n.d."=Gabon_fr!N15,"na",Gabon_fr!N15)</f>
        <v>508.14100000000002</v>
      </c>
      <c r="N15" s="7">
        <f>IF("n.d."=Gabon_fr!O15,"na",Gabon_fr!O15)</f>
        <v>466.65999999999997</v>
      </c>
      <c r="O15" s="7">
        <f>IF("n.d."=Gabon_fr!P15,"na",Gabon_fr!P15)</f>
        <v>422.91099999999994</v>
      </c>
      <c r="P15" s="7">
        <f>IF("n.d."=Gabon_fr!Q15,"na",Gabon_fr!Q15)</f>
        <v>464.92399999999998</v>
      </c>
      <c r="Q15" s="7">
        <f>IF("n.d."=Gabon_fr!R15,"na",Gabon_fr!R15)</f>
        <v>555.78899999999999</v>
      </c>
      <c r="R15" s="7">
        <f>IF("n.d."=Gabon_fr!S15,"na",Gabon_fr!S15)</f>
        <v>635.84799999999996</v>
      </c>
      <c r="S15" s="7">
        <f>IF("n.d."=Gabon_fr!T15,"na",Gabon_fr!T15)</f>
        <v>673.30700000000002</v>
      </c>
      <c r="T15" s="7">
        <f>IF("n.d."=Gabon_fr!U15,"na",Gabon_fr!U15)</f>
        <v>630.39699999999993</v>
      </c>
      <c r="U15" s="7">
        <f>IF("n.d."=Gabon_fr!V15,"na",Gabon_fr!V15)</f>
        <v>647.38099999999997</v>
      </c>
      <c r="V15" s="7">
        <f>IF("n.d."=Gabon_fr!W15,"na",Gabon_fr!W15)</f>
        <v>904.00199999999995</v>
      </c>
      <c r="W15" s="7">
        <f>IF("n.d."=Gabon_fr!X15,"na",Gabon_fr!X15)</f>
        <v>1176.9849999999999</v>
      </c>
      <c r="X15" s="7">
        <f>IF("n.d."=Gabon_fr!Y15,"na",Gabon_fr!Y15)</f>
        <v>1478.8530000000001</v>
      </c>
      <c r="Y15" s="7">
        <f>IF("n.d."=Gabon_fr!Z15,"na",Gabon_fr!Z15)</f>
        <v>1391.085</v>
      </c>
      <c r="Z15" s="7">
        <f>IF("n.d."=Gabon_fr!AA15,"na",Gabon_fr!AA15)</f>
        <v>1304.0429999999999</v>
      </c>
      <c r="AA15" s="7">
        <f>IF("n.d."=Gabon_fr!AB15,"na",Gabon_fr!AB15)</f>
        <v>1172.4880000000001</v>
      </c>
      <c r="AB15" s="7">
        <f>IF("n.d."=Gabon_fr!AC15,"na",Gabon_fr!AC15)</f>
        <v>1120.5509999999999</v>
      </c>
      <c r="AC15" s="7">
        <f>IF("n.d."=Gabon_fr!AD15,"na",Gabon_fr!AD15)</f>
        <v>1170.4659999999999</v>
      </c>
      <c r="AD15" s="7">
        <f>IF("n.d."=Gabon_fr!AE15,"na",Gabon_fr!AE15)</f>
        <v>1196.145</v>
      </c>
      <c r="AE15" s="7">
        <f>IF("n.d."=Gabon_fr!AF15,"na",Gabon_fr!AF15)</f>
        <v>1255.1990000000001</v>
      </c>
      <c r="AF15" s="7">
        <f>IF("n.d."=Gabon_fr!AG15,"na",Gabon_fr!AG15)</f>
        <v>1446.162</v>
      </c>
      <c r="AG15" s="7">
        <f>IF("n.d."=Gabon_fr!AH15,"na",Gabon_fr!AH15)</f>
        <v>1635.6559999999999</v>
      </c>
      <c r="AH15" s="7">
        <f>IF("n.d."=Gabon_fr!AI15,"na",Gabon_fr!AI15)</f>
        <v>1078.991</v>
      </c>
    </row>
    <row r="16" spans="1:34" s="5" customFormat="1" x14ac:dyDescent="0.2">
      <c r="A16" s="17" t="s">
        <v>28</v>
      </c>
      <c r="B16" s="7">
        <f>IF("n.d."=Gabon_fr!C16,"na",Gabon_fr!C16)</f>
        <v>78.84899999999999</v>
      </c>
      <c r="C16" s="7">
        <f>IF("n.d."=Gabon_fr!D16,"na",Gabon_fr!D16)</f>
        <v>131.375</v>
      </c>
      <c r="D16" s="7">
        <f>IF("n.d."=Gabon_fr!E16,"na",Gabon_fr!E16)</f>
        <v>139.61500000000001</v>
      </c>
      <c r="E16" s="7">
        <f>IF("n.d."=Gabon_fr!F16,"na",Gabon_fr!F16)</f>
        <v>217.16899999999998</v>
      </c>
      <c r="F16" s="7">
        <f>IF("n.d."=Gabon_fr!G16,"na",Gabon_fr!G16)</f>
        <v>226.08800000000002</v>
      </c>
      <c r="G16" s="7">
        <f>IF("n.d."=Gabon_fr!H16,"na",Gabon_fr!H16)</f>
        <v>210.15607282900004</v>
      </c>
      <c r="H16" s="7">
        <f>IF("n.d."=Gabon_fr!I16,"na",Gabon_fr!I16)</f>
        <v>192.516072829</v>
      </c>
      <c r="I16" s="7">
        <f>IF("n.d."=Gabon_fr!J16,"na",Gabon_fr!J16)</f>
        <v>303.14900000000006</v>
      </c>
      <c r="J16" s="7">
        <f>IF("n.d."=Gabon_fr!K16,"na",Gabon_fr!K16)</f>
        <v>284.45007282900002</v>
      </c>
      <c r="K16" s="7">
        <f>IF("n.d."=Gabon_fr!L16,"na",Gabon_fr!L16)</f>
        <v>94.530000000000015</v>
      </c>
      <c r="L16" s="7">
        <f>IF("n.d."=Gabon_fr!M16,"na",Gabon_fr!M16)</f>
        <v>245.34800000000001</v>
      </c>
      <c r="M16" s="7">
        <f>IF("n.d."=Gabon_fr!N16,"na",Gabon_fr!N16)</f>
        <v>199.31900000000002</v>
      </c>
      <c r="N16" s="7">
        <f>IF("n.d."=Gabon_fr!O16,"na",Gabon_fr!O16)</f>
        <v>207.85700000000003</v>
      </c>
      <c r="O16" s="7">
        <f>IF("n.d."=Gabon_fr!P16,"na",Gabon_fr!P16)</f>
        <v>119.13199999999999</v>
      </c>
      <c r="P16" s="7">
        <f>IF("n.d."=Gabon_fr!Q16,"na",Gabon_fr!Q16)</f>
        <v>17.30199999999995</v>
      </c>
      <c r="Q16" s="7">
        <f>IF("n.d."=Gabon_fr!R16,"na",Gabon_fr!R16)</f>
        <v>-89.916999999999987</v>
      </c>
      <c r="R16" s="7">
        <f>IF("n.d."=Gabon_fr!S16,"na",Gabon_fr!S16)</f>
        <v>-519.79870000000005</v>
      </c>
      <c r="S16" s="7">
        <f>IF("n.d."=Gabon_fr!T16,"na",Gabon_fr!T16)</f>
        <v>-237.98200000000003</v>
      </c>
      <c r="T16" s="7">
        <f>IF("n.d."=Gabon_fr!U16,"na",Gabon_fr!U16)</f>
        <v>-192.00319999999999</v>
      </c>
      <c r="U16" s="7">
        <f>IF("n.d."=Gabon_fr!V16,"na",Gabon_fr!V16)</f>
        <v>60.756999999999948</v>
      </c>
      <c r="V16" s="7">
        <f>IF("n.d."=Gabon_fr!W16,"na",Gabon_fr!W16)</f>
        <v>75</v>
      </c>
      <c r="W16" s="7">
        <f>IF("n.d."=Gabon_fr!X16,"na",Gabon_fr!X16)</f>
        <v>50.740000000000009</v>
      </c>
      <c r="X16" s="7">
        <f>IF("n.d."=Gabon_fr!Y16,"na",Gabon_fr!Y16)</f>
        <v>-382.90400000000005</v>
      </c>
      <c r="Y16" s="7">
        <f>IF("n.d."=Gabon_fr!Z16,"na",Gabon_fr!Z16)</f>
        <v>-228.26</v>
      </c>
      <c r="Z16" s="7">
        <f>IF("n.d."=Gabon_fr!AA16,"na",Gabon_fr!AA16)</f>
        <v>55.765000000000001</v>
      </c>
      <c r="AA16" s="7">
        <f>IF("n.d."=Gabon_fr!AB16,"na",Gabon_fr!AB16)</f>
        <v>607.61400000000003</v>
      </c>
      <c r="AB16" s="7">
        <f>IF("n.d."=Gabon_fr!AC16,"na",Gabon_fr!AC16)</f>
        <v>592.33600000000001</v>
      </c>
      <c r="AC16" s="7">
        <f>IF("n.d."=Gabon_fr!AD16,"na",Gabon_fr!AD16)</f>
        <v>802.68899999999996</v>
      </c>
      <c r="AD16" s="7">
        <f>IF("n.d."=Gabon_fr!AE16,"na",Gabon_fr!AE16)</f>
        <v>887.87599999999998</v>
      </c>
      <c r="AE16" s="7">
        <f>IF("n.d."=Gabon_fr!AF16,"na",Gabon_fr!AF16)</f>
        <v>1248.489</v>
      </c>
      <c r="AF16" s="7">
        <f>IF("n.d."=Gabon_fr!AG16,"na",Gabon_fr!AG16)</f>
        <v>1580.8140000000001</v>
      </c>
      <c r="AG16" s="7">
        <f>IF("n.d."=Gabon_fr!AH16,"na",Gabon_fr!AH16)</f>
        <v>1744.192</v>
      </c>
      <c r="AH16" s="7">
        <f>IF("n.d."=Gabon_fr!AI16,"na",Gabon_fr!AI16)</f>
        <v>1712.0930000000001</v>
      </c>
    </row>
    <row r="17" spans="1:34" s="5" customFormat="1" x14ac:dyDescent="0.2">
      <c r="A17" s="17" t="s">
        <v>29</v>
      </c>
      <c r="B17" s="7">
        <f>IF("n.d."=Gabon_fr!C17,"na",Gabon_fr!C17)</f>
        <v>268.12</v>
      </c>
      <c r="C17" s="7">
        <f>IF("n.d."=Gabon_fr!D17,"na",Gabon_fr!D17)</f>
        <v>237.59899999999999</v>
      </c>
      <c r="D17" s="7">
        <f>IF("n.d."=Gabon_fr!E17,"na",Gabon_fr!E17)</f>
        <v>233.44599999999997</v>
      </c>
      <c r="E17" s="7">
        <f>IF("n.d."=Gabon_fr!F17,"na",Gabon_fr!F17)</f>
        <v>318.69299999999998</v>
      </c>
      <c r="F17" s="7">
        <f>IF("n.d."=Gabon_fr!G17,"na",Gabon_fr!G17)</f>
        <v>357.149</v>
      </c>
      <c r="G17" s="7">
        <f>IF("n.d."=Gabon_fr!H17,"na",Gabon_fr!H17)</f>
        <v>398.16200000000003</v>
      </c>
      <c r="H17" s="7">
        <f>IF("n.d."=Gabon_fr!I17,"na",Gabon_fr!I17)</f>
        <v>464.81699999999995</v>
      </c>
      <c r="I17" s="7">
        <f>IF("n.d."=Gabon_fr!J17,"na",Gabon_fr!J17)</f>
        <v>456.32099999999991</v>
      </c>
      <c r="J17" s="7">
        <f>IF("n.d."=Gabon_fr!K17,"na",Gabon_fr!K17)</f>
        <v>449.04300000000001</v>
      </c>
      <c r="K17" s="7">
        <f>IF("n.d."=Gabon_fr!L17,"na",Gabon_fr!L17)</f>
        <v>523.51099999999997</v>
      </c>
      <c r="L17" s="7">
        <f>IF("n.d."=Gabon_fr!M17,"na",Gabon_fr!M17)</f>
        <v>567.90700000000004</v>
      </c>
      <c r="M17" s="7">
        <f>IF("n.d."=Gabon_fr!N17,"na",Gabon_fr!N17)</f>
        <v>601.64900000000011</v>
      </c>
      <c r="N17" s="7">
        <f>IF("n.d."=Gabon_fr!O17,"na",Gabon_fr!O17)</f>
        <v>595.05700000000002</v>
      </c>
      <c r="O17" s="7">
        <f>IF("n.d."=Gabon_fr!P17,"na",Gabon_fr!P17)</f>
        <v>657.10500000000002</v>
      </c>
      <c r="P17" s="7">
        <f>IF("n.d."=Gabon_fr!Q17,"na",Gabon_fr!Q17)</f>
        <v>835.01800000000003</v>
      </c>
      <c r="Q17" s="7">
        <f>IF("n.d."=Gabon_fr!R17,"na",Gabon_fr!R17)</f>
        <v>978.97799999999995</v>
      </c>
      <c r="R17" s="7">
        <f>IF("n.d."=Gabon_fr!S17,"na",Gabon_fr!S17)</f>
        <v>1046.557</v>
      </c>
      <c r="S17" s="7">
        <f>IF("n.d."=Gabon_fr!T17,"na",Gabon_fr!T17)</f>
        <v>1140.2469999999998</v>
      </c>
      <c r="T17" s="7">
        <f>IF("n.d."=Gabon_fr!U17,"na",Gabon_fr!U17)</f>
        <v>1172.9739999999999</v>
      </c>
      <c r="U17" s="7">
        <f>IF("n.d."=Gabon_fr!V17,"na",Gabon_fr!V17)</f>
        <v>1401.899659504315</v>
      </c>
      <c r="V17" s="7">
        <f>IF("n.d."=Gabon_fr!W17,"na",Gabon_fr!W17)</f>
        <v>1822.7340000000002</v>
      </c>
      <c r="W17" s="7">
        <f>IF("n.d."=Gabon_fr!X17,"na",Gabon_fr!X17)</f>
        <v>2107.0740000000001</v>
      </c>
      <c r="X17" s="7">
        <f>IF("n.d."=Gabon_fr!Y17,"na",Gabon_fr!Y17)</f>
        <v>2243.3429999999998</v>
      </c>
      <c r="Y17" s="7">
        <f>IF("n.d."=Gabon_fr!Z17,"na",Gabon_fr!Z17)</f>
        <v>2226.1570000000002</v>
      </c>
      <c r="Z17" s="7">
        <f>IF("n.d."=Gabon_fr!AA17,"na",Gabon_fr!AA17)</f>
        <v>2259.931</v>
      </c>
      <c r="AA17" s="7">
        <f>IF("n.d."=Gabon_fr!AB17,"na",Gabon_fr!AB17)</f>
        <v>2084.5230000000001</v>
      </c>
      <c r="AB17" s="7">
        <f>IF("n.d."=Gabon_fr!AC17,"na",Gabon_fr!AC17)</f>
        <v>2004.845</v>
      </c>
      <c r="AC17" s="7">
        <f>IF("n.d."=Gabon_fr!AD17,"na",Gabon_fr!AD17)</f>
        <v>2309.66</v>
      </c>
      <c r="AD17" s="7">
        <f>IF("n.d."=Gabon_fr!AE17,"na",Gabon_fr!AE17)</f>
        <v>2334.5439999999999</v>
      </c>
      <c r="AE17" s="7">
        <f>IF("n.d."=Gabon_fr!AF17,"na",Gabon_fr!AF17)</f>
        <v>2499.2249999999999</v>
      </c>
      <c r="AF17" s="7">
        <f>IF("n.d."=Gabon_fr!AG17,"na",Gabon_fr!AG17)</f>
        <v>2625.6559999999999</v>
      </c>
      <c r="AG17" s="7">
        <f>IF("n.d."=Gabon_fr!AH17,"na",Gabon_fr!AH17)</f>
        <v>3020.2959999999998</v>
      </c>
      <c r="AH17" s="7">
        <f>IF("n.d."=Gabon_fr!AI17,"na",Gabon_fr!AI17)</f>
        <v>3312.7060000000001</v>
      </c>
    </row>
    <row r="18" spans="1:34" s="5" customFormat="1" x14ac:dyDescent="0.2">
      <c r="A18" s="20" t="s">
        <v>30</v>
      </c>
      <c r="B18" s="7">
        <f>IF("n.d."=Gabon_fr!C18,"na",Gabon_fr!C18)</f>
        <v>15.5608253114848</v>
      </c>
      <c r="C18" s="7">
        <f>IF("n.d."=Gabon_fr!D18,"na",Gabon_fr!D18)</f>
        <v>14.190562934144291</v>
      </c>
      <c r="D18" s="7">
        <f>IF("n.d."=Gabon_fr!E18,"na",Gabon_fr!E18)</f>
        <v>13.889136132139496</v>
      </c>
      <c r="E18" s="7">
        <f>IF("n.d."=Gabon_fr!F18,"na",Gabon_fr!F18)</f>
        <v>12.474966436988705</v>
      </c>
      <c r="F18" s="7">
        <f>IF("n.d."=Gabon_fr!G18,"na",Gabon_fr!G18)</f>
        <v>13.141543996960674</v>
      </c>
      <c r="G18" s="7">
        <f>IF("n.d."=Gabon_fr!H18,"na",Gabon_fr!H18)</f>
        <v>12.450483450080476</v>
      </c>
      <c r="H18" s="7">
        <f>IF("n.d."=Gabon_fr!I18,"na",Gabon_fr!I18)</f>
        <v>13.616595382734326</v>
      </c>
      <c r="I18" s="7">
        <f>IF("n.d."=Gabon_fr!J18,"na",Gabon_fr!J18)</f>
        <v>15.711555823458969</v>
      </c>
      <c r="J18" s="7">
        <f>IF("n.d."=Gabon_fr!K18,"na",Gabon_fr!K18)</f>
        <v>14.244984777132455</v>
      </c>
      <c r="K18" s="7">
        <f>IF("n.d."=Gabon_fr!L18,"na",Gabon_fr!L18)</f>
        <v>13.214248224321018</v>
      </c>
      <c r="L18" s="7">
        <f>IF("n.d."=Gabon_fr!M18,"na",Gabon_fr!M18)</f>
        <v>15.509564902903653</v>
      </c>
      <c r="M18" s="7">
        <f>IF("n.d."=Gabon_fr!N18,"na",Gabon_fr!N18)</f>
        <v>15.941640547187646</v>
      </c>
      <c r="N18" s="7">
        <f>IF("n.d."=Gabon_fr!O18,"na",Gabon_fr!O18)</f>
        <v>15.133175441658137</v>
      </c>
      <c r="O18" s="7">
        <f>IF("n.d."=Gabon_fr!P18,"na",Gabon_fr!P18)</f>
        <v>15.496868021403193</v>
      </c>
      <c r="P18" s="7">
        <f>IF("n.d."=Gabon_fr!Q18,"na",Gabon_fr!Q18)</f>
        <v>16.638009525168698</v>
      </c>
      <c r="Q18" s="7">
        <f>IF("n.d."=Gabon_fr!R18,"na",Gabon_fr!R18)</f>
        <v>18.154117565127383</v>
      </c>
      <c r="R18" s="7">
        <f>IF("n.d."=Gabon_fr!S18,"na",Gabon_fr!S18)</f>
        <v>17.848602941730025</v>
      </c>
      <c r="S18" s="7">
        <f>IF("n.d."=Gabon_fr!T18,"na",Gabon_fr!T18)</f>
        <v>16.502536977548612</v>
      </c>
      <c r="T18" s="7">
        <f>IF("n.d."=Gabon_fr!U18,"na",Gabon_fr!U18)</f>
        <v>21.26641906867432</v>
      </c>
      <c r="U18" s="7">
        <f>IF("n.d."=Gabon_fr!V18,"na",Gabon_fr!V18)</f>
        <v>19.0203660957241</v>
      </c>
      <c r="V18" s="7">
        <f>IF("n.d."=Gabon_fr!W18,"na",Gabon_fr!W18)</f>
        <v>20.557969481539587</v>
      </c>
      <c r="W18" s="7">
        <f>IF("n.d."=Gabon_fr!X18,"na",Gabon_fr!X18)</f>
        <v>23.168793735691789</v>
      </c>
      <c r="X18" s="7">
        <f>IF("n.d."=Gabon_fr!Y18,"na",Gabon_fr!Y18)</f>
        <v>23.98768490247032</v>
      </c>
      <c r="Y18" s="7">
        <f>IF("n.d."=Gabon_fr!Z18,"na",Gabon_fr!Z18)</f>
        <v>23.552348969826863</v>
      </c>
      <c r="Z18" s="7">
        <f>IF("n.d."=Gabon_fr!AA18,"na",Gabon_fr!AA18)</f>
        <v>27.77373126622933</v>
      </c>
      <c r="AA18" s="7">
        <f>IF("n.d."=Gabon_fr!AB18,"na",Gabon_fr!AB18)</f>
        <v>26.223774965114437</v>
      </c>
      <c r="AB18" s="7">
        <f>IF("n.d."=Gabon_fr!AC18,"na",Gabon_fr!AC18)</f>
        <v>23.63566655923572</v>
      </c>
      <c r="AC18" s="7">
        <f>IF("n.d."=Gabon_fr!AD18,"na",Gabon_fr!AD18)</f>
        <v>26.118840330805003</v>
      </c>
      <c r="AD18" s="7">
        <f>IF("n.d."=Gabon_fr!AE18,"na",Gabon_fr!AE18)</f>
        <v>24.613276854880805</v>
      </c>
      <c r="AE18" s="7">
        <f>IF("n.d."=Gabon_fr!AF18,"na",Gabon_fr!AF18)</f>
        <v>29.846763599779795</v>
      </c>
      <c r="AF18" s="7">
        <f>IF("n.d."=Gabon_fr!AG18,"na",Gabon_fr!AG18)</f>
        <v>26.607931144450252</v>
      </c>
      <c r="AG18" s="7">
        <f>IF("n.d."=Gabon_fr!AH18,"na",Gabon_fr!AH18)</f>
        <v>24.858306788265555</v>
      </c>
      <c r="AH18" s="7">
        <f>IF("n.d."=Gabon_fr!AI18,"na",Gabon_fr!AI18)</f>
        <v>28.439379574225736</v>
      </c>
    </row>
    <row r="19" spans="1:34" x14ac:dyDescent="0.2">
      <c r="A19" s="21"/>
    </row>
    <row r="20" spans="1:34" x14ac:dyDescent="0.2">
      <c r="A20" s="22" t="s">
        <v>32</v>
      </c>
    </row>
  </sheetData>
  <printOptions horizontalCentered="1"/>
  <pageMargins left="0.48" right="0.46" top="0.98425196850393704" bottom="0.98425196850393704" header="0.51181102362204722" footer="0.51181102362204722"/>
  <pageSetup paperSize="9" scale="69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Gabon_fr</vt:lpstr>
      <vt:lpstr>Gabon</vt:lpstr>
      <vt:lpstr>Gabon!Zone_d_impression</vt:lpstr>
      <vt:lpstr>Gabon_fr!Zone_d_impression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2007-12-06T15:12:11Z</cp:lastPrinted>
  <dcterms:created xsi:type="dcterms:W3CDTF">2005-11-08T14:06:47Z</dcterms:created>
  <dcterms:modified xsi:type="dcterms:W3CDTF">2024-12-09T15:37:06Z</dcterms:modified>
</cp:coreProperties>
</file>