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CEMAC\"/>
    </mc:Choice>
  </mc:AlternateContent>
  <bookViews>
    <workbookView xWindow="75" yWindow="525" windowWidth="36630" windowHeight="4965"/>
  </bookViews>
  <sheets>
    <sheet name="Credits-economie" sheetId="1" r:id="rId1"/>
    <sheet name="Credit-to-the-private-sector" sheetId="2" r:id="rId2"/>
  </sheets>
  <definedNames>
    <definedName name="_xlnm.Print_Area" localSheetId="0">'Credits-economie'!$B$1:$S$11</definedName>
    <definedName name="_xlnm.Print_Area" localSheetId="1">'Credit-to-the-private-sector'!$A$1:$R$11</definedName>
  </definedNames>
  <calcPr calcId="162913"/>
</workbook>
</file>

<file path=xl/calcChain.xml><?xml version="1.0" encoding="utf-8"?>
<calcChain xmlns="http://schemas.openxmlformats.org/spreadsheetml/2006/main">
  <c r="AH4" i="2" l="1"/>
  <c r="AH5" i="2"/>
  <c r="AH6" i="2"/>
  <c r="AH7" i="2"/>
  <c r="AH8" i="2"/>
  <c r="AH9" i="2"/>
  <c r="AH10" i="2"/>
  <c r="AG4" i="2" l="1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E6" i="2"/>
  <c r="AF6" i="2"/>
  <c r="AG6" i="2"/>
  <c r="AE7" i="2"/>
  <c r="AF7" i="2"/>
  <c r="AG7" i="2"/>
  <c r="AE8" i="2"/>
  <c r="AF8" i="2"/>
  <c r="AG8" i="2"/>
  <c r="AE9" i="2"/>
  <c r="AF9" i="2"/>
  <c r="AG9" i="2"/>
  <c r="AE10" i="2"/>
  <c r="AF10" i="2"/>
  <c r="AG10" i="2"/>
  <c r="AE5" i="2"/>
  <c r="AF5" i="2"/>
  <c r="AG5" i="2"/>
  <c r="AC3" i="2" l="1"/>
  <c r="AD3" i="2"/>
  <c r="AC5" i="2"/>
  <c r="AD5" i="2"/>
  <c r="AC6" i="2"/>
  <c r="AD6" i="2"/>
  <c r="AC7" i="2"/>
  <c r="AD7" i="2"/>
  <c r="AC8" i="2"/>
  <c r="AD8" i="2"/>
  <c r="AC9" i="2"/>
  <c r="AD9" i="2"/>
  <c r="AC10" i="2"/>
  <c r="AD10" i="2"/>
  <c r="AB3" i="2" l="1"/>
  <c r="AB5" i="2"/>
  <c r="AB6" i="2"/>
  <c r="AB7" i="2"/>
  <c r="AB8" i="2"/>
  <c r="AB9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</calcChain>
</file>

<file path=xl/sharedStrings.xml><?xml version="1.0" encoding="utf-8"?>
<sst xmlns="http://schemas.openxmlformats.org/spreadsheetml/2006/main" count="20" uniqueCount="17">
  <si>
    <t>Crédits à l'économie</t>
  </si>
  <si>
    <t>Cameroun</t>
  </si>
  <si>
    <t>RCA</t>
  </si>
  <si>
    <t>Congo</t>
  </si>
  <si>
    <t>Gabon</t>
  </si>
  <si>
    <t>Tchad</t>
  </si>
  <si>
    <t>Guinée Équatoriale</t>
  </si>
  <si>
    <t>( en milliards de FCFA )</t>
  </si>
  <si>
    <t>Source : BEAC</t>
  </si>
  <si>
    <t>Credit to the private sector</t>
  </si>
  <si>
    <t>(billions of CFA Francs)</t>
  </si>
  <si>
    <t>Cameroon</t>
  </si>
  <si>
    <t>Central African Republic</t>
  </si>
  <si>
    <t>Equatorial Guinea</t>
  </si>
  <si>
    <t>Chad</t>
  </si>
  <si>
    <t>Source: Bank of Central African States</t>
  </si>
  <si>
    <t>CEMAC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</si>
</sst>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%"/>
    <numFmt numFmtId="166" formatCode="0.00_)"/>
    <numFmt numFmtId="167" formatCode="0.0_)"/>
    <numFmt numFmtId="168" formatCode="0_)"/>
    <numFmt numFmtId="169" formatCode="General_)"/>
  </numFmts>
  <fonts count="6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6" fontId="5" fillId="0" borderId="0"/>
    <xf numFmtId="168" fontId="5" fillId="0" borderId="0"/>
    <xf numFmtId="169" fontId="5" fillId="0" borderId="0"/>
  </cellStyleXfs>
  <cellXfs count="24">
    <xf numFmtId="0" fontId="0" fillId="0" borderId="0" xfId="0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164" fontId="4" fillId="0" borderId="0" xfId="0" applyNumberFormat="1" applyFont="1" applyAlignment="1">
      <alignment horizontal="right" vertical="center"/>
    </xf>
    <xf numFmtId="164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applyAlignment="1"/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7" fontId="4" fillId="0" borderId="0" xfId="3" applyNumberFormat="1" applyFont="1" applyFill="1" applyProtection="1"/>
    <xf numFmtId="167" fontId="4" fillId="0" borderId="0" xfId="3" applyNumberFormat="1" applyFont="1" applyFill="1" applyAlignment="1" applyProtection="1">
      <alignment horizontal="right"/>
    </xf>
    <xf numFmtId="167" fontId="4" fillId="2" borderId="0" xfId="3" applyNumberFormat="1" applyFont="1" applyFill="1" applyProtection="1"/>
    <xf numFmtId="167" fontId="4" fillId="0" borderId="0" xfId="2" applyNumberFormat="1" applyFont="1" applyFill="1" applyProtection="1"/>
    <xf numFmtId="167" fontId="4" fillId="0" borderId="0" xfId="1" applyNumberFormat="1" applyFont="1" applyFill="1" applyProtection="1"/>
    <xf numFmtId="164" fontId="0" fillId="0" borderId="0" xfId="0" applyNumberFormat="1" applyAlignment="1">
      <alignment vertical="center"/>
    </xf>
  </cellXfs>
  <cellStyles count="4">
    <cellStyle name="Normal" xfId="0" builtinId="0"/>
    <cellStyle name="Normal 7" xfId="3"/>
    <cellStyle name="Normal_GUINEE" xfId="2"/>
    <cellStyle name="Normal_TCHA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L12"/>
  <sheetViews>
    <sheetView tabSelected="1" topLeftCell="Q1" zoomScaleNormal="100" workbookViewId="0">
      <selection activeCell="T28" sqref="T28"/>
    </sheetView>
  </sheetViews>
  <sheetFormatPr baseColWidth="10" defaultRowHeight="12.75" x14ac:dyDescent="0.2"/>
  <cols>
    <col min="2" max="2" width="19.42578125" customWidth="1"/>
    <col min="3" max="14" width="8.7109375" style="4" customWidth="1"/>
    <col min="15" max="15" width="8.7109375" style="5" customWidth="1"/>
    <col min="16" max="26" width="8.7109375" customWidth="1"/>
  </cols>
  <sheetData>
    <row r="1" spans="2:38" ht="18" customHeight="1" x14ac:dyDescent="0.25">
      <c r="B1" s="11" t="s">
        <v>0</v>
      </c>
      <c r="C1" s="12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7"/>
      <c r="R1" s="7"/>
      <c r="S1" s="7"/>
      <c r="T1" s="7"/>
    </row>
    <row r="2" spans="2:38" ht="13.5" customHeight="1" x14ac:dyDescent="0.2">
      <c r="B2" s="13" t="s">
        <v>7</v>
      </c>
      <c r="C2" s="12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7"/>
      <c r="Q2" s="7"/>
      <c r="R2" s="7"/>
      <c r="S2" s="7"/>
      <c r="T2" s="7"/>
    </row>
    <row r="3" spans="2:38" s="2" customFormat="1" ht="33" customHeight="1" x14ac:dyDescent="0.2">
      <c r="B3" s="16"/>
      <c r="C3" s="1">
        <v>1991</v>
      </c>
      <c r="D3" s="1">
        <v>1992</v>
      </c>
      <c r="E3" s="1">
        <v>1993</v>
      </c>
      <c r="F3" s="1">
        <v>1994</v>
      </c>
      <c r="G3" s="1">
        <v>1995</v>
      </c>
      <c r="H3" s="1">
        <v>1996</v>
      </c>
      <c r="I3" s="1">
        <v>1997</v>
      </c>
      <c r="J3" s="1">
        <v>1998</v>
      </c>
      <c r="K3" s="1">
        <v>1999</v>
      </c>
      <c r="L3" s="1">
        <v>2000</v>
      </c>
      <c r="M3" s="1">
        <v>2001</v>
      </c>
      <c r="N3" s="1">
        <v>2002</v>
      </c>
      <c r="O3" s="1">
        <v>2003</v>
      </c>
      <c r="P3" s="1">
        <v>2004</v>
      </c>
      <c r="Q3" s="1">
        <v>2005</v>
      </c>
      <c r="R3" s="1">
        <v>2006</v>
      </c>
      <c r="S3" s="1">
        <v>2007</v>
      </c>
      <c r="T3" s="1">
        <v>2008</v>
      </c>
      <c r="U3" s="1">
        <v>2009</v>
      </c>
      <c r="V3" s="1">
        <v>2010</v>
      </c>
      <c r="W3" s="1">
        <v>2011</v>
      </c>
      <c r="X3" s="1">
        <v>2012</v>
      </c>
      <c r="Y3" s="1">
        <v>2013</v>
      </c>
      <c r="Z3" s="1">
        <v>2014</v>
      </c>
      <c r="AA3" s="2">
        <v>2015</v>
      </c>
      <c r="AB3" s="2">
        <v>2016</v>
      </c>
      <c r="AC3" s="2">
        <v>2017</v>
      </c>
      <c r="AD3" s="2">
        <v>2018</v>
      </c>
      <c r="AE3" s="2">
        <v>2019</v>
      </c>
      <c r="AF3" s="2">
        <v>2020</v>
      </c>
      <c r="AG3" s="2">
        <v>2021</v>
      </c>
      <c r="AH3" s="2">
        <v>2022</v>
      </c>
      <c r="AI3" s="2">
        <v>2023</v>
      </c>
    </row>
    <row r="4" spans="2:38" s="3" customFormat="1" x14ac:dyDescent="0.2">
      <c r="B4" s="2" t="s">
        <v>16</v>
      </c>
      <c r="C4" s="18">
        <v>1059.3</v>
      </c>
      <c r="D4" s="18">
        <v>909.2</v>
      </c>
      <c r="E4" s="18">
        <v>775.7</v>
      </c>
      <c r="F4" s="18">
        <v>689.2</v>
      </c>
      <c r="G4" s="18">
        <v>774.8</v>
      </c>
      <c r="H4" s="18">
        <v>902.6</v>
      </c>
      <c r="I4" s="18">
        <v>1046.2</v>
      </c>
      <c r="J4" s="18">
        <v>1191.5999999999999</v>
      </c>
      <c r="K4" s="18">
        <v>1262.7</v>
      </c>
      <c r="L4" s="18">
        <v>1397.1</v>
      </c>
      <c r="M4" s="18">
        <v>1501.5</v>
      </c>
      <c r="N4" s="18">
        <v>1596.3</v>
      </c>
      <c r="O4" s="18">
        <v>1673.9</v>
      </c>
      <c r="P4" s="18">
        <v>1650.3</v>
      </c>
      <c r="Q4" s="18">
        <v>1852.9</v>
      </c>
      <c r="R4" s="18">
        <v>2019.4</v>
      </c>
      <c r="S4" s="18">
        <v>2268.6</v>
      </c>
      <c r="T4" s="18">
        <v>2872.6</v>
      </c>
      <c r="U4" s="18">
        <v>3034.2</v>
      </c>
      <c r="V4" s="18">
        <v>3627.8</v>
      </c>
      <c r="W4" s="18">
        <v>4602.3999999999996</v>
      </c>
      <c r="X4" s="18">
        <v>5113.7</v>
      </c>
      <c r="Y4" s="18">
        <v>6329.5990000000002</v>
      </c>
      <c r="Z4" s="18">
        <v>6860.6769999999997</v>
      </c>
      <c r="AA4" s="18">
        <v>7525.5169999999998</v>
      </c>
      <c r="AB4" s="18">
        <v>7934.2209999999995</v>
      </c>
      <c r="AC4" s="18">
        <v>7793.1</v>
      </c>
      <c r="AD4" s="23">
        <v>8104.0726666669998</v>
      </c>
      <c r="AE4" s="23">
        <v>7815.5889999999999</v>
      </c>
      <c r="AF4" s="23">
        <v>8211.2780000000002</v>
      </c>
      <c r="AG4" s="23">
        <v>9198.083737754001</v>
      </c>
      <c r="AH4" s="23">
        <v>9815.9239782570003</v>
      </c>
      <c r="AI4" s="23">
        <v>10592.486764877</v>
      </c>
    </row>
    <row r="5" spans="2:38" s="3" customFormat="1" x14ac:dyDescent="0.2">
      <c r="B5" s="2" t="s">
        <v>1</v>
      </c>
      <c r="C5" s="18">
        <v>651.39899999999989</v>
      </c>
      <c r="D5" s="18">
        <v>542.63300000000004</v>
      </c>
      <c r="E5" s="18">
        <v>487.02499999999998</v>
      </c>
      <c r="F5" s="18">
        <v>475.93</v>
      </c>
      <c r="G5" s="18">
        <v>484.95400000000001</v>
      </c>
      <c r="H5" s="18">
        <v>442.45699999999999</v>
      </c>
      <c r="I5" s="18">
        <v>463.33100000000002</v>
      </c>
      <c r="J5" s="18">
        <v>564.82299999999998</v>
      </c>
      <c r="K5" s="18">
        <v>603.89100000000008</v>
      </c>
      <c r="L5" s="18">
        <v>700.51499999999999</v>
      </c>
      <c r="M5" s="18">
        <v>761.74400000000014</v>
      </c>
      <c r="N5" s="18">
        <v>834.45300000000009</v>
      </c>
      <c r="O5" s="18">
        <v>907.76800000000003</v>
      </c>
      <c r="P5" s="18">
        <v>904.88900000000001</v>
      </c>
      <c r="Q5" s="18">
        <v>976.83699999999999</v>
      </c>
      <c r="R5" s="18">
        <v>999.45899999999995</v>
      </c>
      <c r="S5" s="18">
        <v>1083.06</v>
      </c>
      <c r="T5" s="18">
        <v>1282.732</v>
      </c>
      <c r="U5" s="18">
        <v>1378.9709999999998</v>
      </c>
      <c r="V5" s="18">
        <v>1593.9860000000001</v>
      </c>
      <c r="W5" s="18">
        <v>1943.2910000000002</v>
      </c>
      <c r="X5" s="18">
        <v>1987.9560000000001</v>
      </c>
      <c r="Y5" s="18">
        <v>2273.8420000000001</v>
      </c>
      <c r="Z5" s="18">
        <v>2477.067</v>
      </c>
      <c r="AA5" s="18">
        <v>2842.489</v>
      </c>
      <c r="AB5" s="18">
        <v>2969.3560000000002</v>
      </c>
      <c r="AC5" s="18">
        <v>3048.4789999999998</v>
      </c>
      <c r="AD5" s="23">
        <v>3416.931</v>
      </c>
      <c r="AE5" s="23">
        <v>3422.7620000000002</v>
      </c>
      <c r="AF5" s="23">
        <v>3592.7370000000001</v>
      </c>
      <c r="AG5" s="23">
        <v>4039.027</v>
      </c>
      <c r="AH5" s="23">
        <v>4490.1409999999996</v>
      </c>
      <c r="AI5" s="23">
        <v>5023.826</v>
      </c>
    </row>
    <row r="6" spans="2:38" s="3" customFormat="1" x14ac:dyDescent="0.2">
      <c r="B6" s="2" t="s">
        <v>2</v>
      </c>
      <c r="C6" s="18">
        <v>25.16</v>
      </c>
      <c r="D6" s="18">
        <v>21.11</v>
      </c>
      <c r="E6" s="18">
        <v>20.471</v>
      </c>
      <c r="F6" s="18">
        <v>24.542999999999999</v>
      </c>
      <c r="G6" s="18">
        <v>30.812000000000001</v>
      </c>
      <c r="H6" s="18">
        <v>30.382999999999999</v>
      </c>
      <c r="I6" s="18">
        <v>30.542999999999999</v>
      </c>
      <c r="J6" s="18">
        <v>35.926000000000002</v>
      </c>
      <c r="K6" s="18">
        <v>43.4</v>
      </c>
      <c r="L6" s="18">
        <v>38.905000000000001</v>
      </c>
      <c r="M6" s="18">
        <v>42.47</v>
      </c>
      <c r="N6" s="18">
        <v>49.383000000000003</v>
      </c>
      <c r="O6" s="18">
        <v>49.417000000000002</v>
      </c>
      <c r="P6" s="18">
        <v>55.161999999999999</v>
      </c>
      <c r="Q6" s="18">
        <v>54.107999999999997</v>
      </c>
      <c r="R6" s="18">
        <v>56.432000000000002</v>
      </c>
      <c r="S6" s="18">
        <v>59.073999999999998</v>
      </c>
      <c r="T6" s="18">
        <v>64.155000000000001</v>
      </c>
      <c r="U6" s="18">
        <v>63.216999999999999</v>
      </c>
      <c r="V6" s="19">
        <v>88.683000000000007</v>
      </c>
      <c r="W6" s="19">
        <v>105.22</v>
      </c>
      <c r="X6" s="19">
        <v>135.48500000000001</v>
      </c>
      <c r="Y6" s="20">
        <v>112.074</v>
      </c>
      <c r="Z6" s="18">
        <v>119.327</v>
      </c>
      <c r="AA6" s="18">
        <v>119.66500000000001</v>
      </c>
      <c r="AB6" s="18">
        <v>135.899</v>
      </c>
      <c r="AC6" s="18">
        <v>133.69200000000001</v>
      </c>
      <c r="AD6" s="23">
        <v>156.36699999999999</v>
      </c>
      <c r="AE6" s="23">
        <v>154.17099999999999</v>
      </c>
      <c r="AF6" s="23">
        <v>163.46899999999999</v>
      </c>
      <c r="AG6" s="23">
        <v>185.66</v>
      </c>
      <c r="AH6" s="23">
        <v>202.001</v>
      </c>
      <c r="AI6" s="23">
        <v>200.542</v>
      </c>
    </row>
    <row r="7" spans="2:38" s="3" customFormat="1" x14ac:dyDescent="0.2">
      <c r="B7" s="2" t="s">
        <v>3</v>
      </c>
      <c r="C7" s="18">
        <v>160.52000000000001</v>
      </c>
      <c r="D7" s="18">
        <v>76.3</v>
      </c>
      <c r="E7" s="18">
        <v>82.396000000000001</v>
      </c>
      <c r="F7" s="18">
        <v>91.050000000000011</v>
      </c>
      <c r="G7" s="18">
        <v>100.282</v>
      </c>
      <c r="H7" s="18">
        <v>113.114</v>
      </c>
      <c r="I7" s="18">
        <v>131.74799999999999</v>
      </c>
      <c r="J7" s="18">
        <v>145.602</v>
      </c>
      <c r="K7" s="18">
        <v>173.386</v>
      </c>
      <c r="L7" s="18">
        <v>163.94300000000001</v>
      </c>
      <c r="M7" s="18">
        <v>108.985</v>
      </c>
      <c r="N7" s="18">
        <v>66.411000000000001</v>
      </c>
      <c r="O7" s="18">
        <v>81.738</v>
      </c>
      <c r="P7" s="18">
        <v>85.046000000000006</v>
      </c>
      <c r="Q7" s="18">
        <v>86.135000000000005</v>
      </c>
      <c r="R7" s="18">
        <v>96.504000000000005</v>
      </c>
      <c r="S7" s="18">
        <v>113.97799999999999</v>
      </c>
      <c r="T7" s="18">
        <v>189.565</v>
      </c>
      <c r="U7" s="18">
        <v>235.40100000000001</v>
      </c>
      <c r="V7" s="18">
        <v>343.50599999999997</v>
      </c>
      <c r="W7" s="19">
        <v>472.82900000000001</v>
      </c>
      <c r="X7" s="19">
        <v>677.80100000000004</v>
      </c>
      <c r="Y7" s="18">
        <v>789.95299999999997</v>
      </c>
      <c r="Z7" s="18">
        <v>1008.2329999999999</v>
      </c>
      <c r="AA7" s="18">
        <v>1140.076</v>
      </c>
      <c r="AB7" s="18">
        <v>1238.751</v>
      </c>
      <c r="AC7" s="18">
        <v>1210.383</v>
      </c>
      <c r="AD7" s="23">
        <v>1135.722</v>
      </c>
      <c r="AE7" s="23">
        <v>1081.856</v>
      </c>
      <c r="AF7" s="23">
        <v>1113.7819999999999</v>
      </c>
      <c r="AG7" s="23">
        <v>1236.549</v>
      </c>
      <c r="AH7" s="23">
        <v>1273.4269999999999</v>
      </c>
      <c r="AI7" s="23">
        <v>1493.0730000000001</v>
      </c>
    </row>
    <row r="8" spans="2:38" s="3" customFormat="1" x14ac:dyDescent="0.2">
      <c r="B8" s="2" t="s">
        <v>4</v>
      </c>
      <c r="C8" s="18">
        <v>230.03700000000001</v>
      </c>
      <c r="D8" s="18">
        <v>217.79599999999999</v>
      </c>
      <c r="E8" s="18">
        <v>213.14099999999999</v>
      </c>
      <c r="F8" s="18">
        <v>214.93299999999999</v>
      </c>
      <c r="G8" s="18">
        <v>254.631</v>
      </c>
      <c r="H8" s="18">
        <v>247.77600000000001</v>
      </c>
      <c r="I8" s="18">
        <v>351.26400000000001</v>
      </c>
      <c r="J8" s="18">
        <v>364.52100000000002</v>
      </c>
      <c r="K8" s="18">
        <v>362.47400000000005</v>
      </c>
      <c r="L8" s="18">
        <v>401.613</v>
      </c>
      <c r="M8" s="18">
        <v>471.79699999999997</v>
      </c>
      <c r="N8" s="18">
        <v>508.14100000000002</v>
      </c>
      <c r="O8" s="18">
        <v>466.65999999999997</v>
      </c>
      <c r="P8" s="18">
        <v>422.91099999999994</v>
      </c>
      <c r="Q8" s="18">
        <v>464.92399999999998</v>
      </c>
      <c r="R8" s="18">
        <v>555.78899999999999</v>
      </c>
      <c r="S8" s="18">
        <v>635.84799999999996</v>
      </c>
      <c r="T8" s="18">
        <v>673.30700000000002</v>
      </c>
      <c r="U8" s="18">
        <v>630.39699999999993</v>
      </c>
      <c r="V8" s="18">
        <v>647.38099999999997</v>
      </c>
      <c r="W8" s="19">
        <v>904.00199999999995</v>
      </c>
      <c r="X8" s="19">
        <v>1176.9849999999999</v>
      </c>
      <c r="Y8" s="18">
        <v>1478.8530000000001</v>
      </c>
      <c r="Z8" s="18">
        <v>1391.085</v>
      </c>
      <c r="AA8" s="18">
        <v>1304.0429999999999</v>
      </c>
      <c r="AB8" s="18">
        <v>1172.4880000000001</v>
      </c>
      <c r="AC8" s="18">
        <v>1120.5509999999999</v>
      </c>
      <c r="AD8" s="23">
        <v>1170.4659999999999</v>
      </c>
      <c r="AE8" s="23">
        <v>1196.145</v>
      </c>
      <c r="AF8" s="23">
        <v>1255.1990000000001</v>
      </c>
      <c r="AG8" s="23">
        <v>1446.162</v>
      </c>
      <c r="AH8" s="23">
        <v>1635.6559999999999</v>
      </c>
      <c r="AI8" s="23">
        <v>1078.991</v>
      </c>
    </row>
    <row r="9" spans="2:38" s="3" customFormat="1" x14ac:dyDescent="0.2">
      <c r="B9" s="2" t="s">
        <v>6</v>
      </c>
      <c r="C9" s="18">
        <v>1.6910000000000001</v>
      </c>
      <c r="D9" s="18">
        <v>2.3109999999999999</v>
      </c>
      <c r="E9" s="18">
        <v>2.4279999999999999</v>
      </c>
      <c r="F9" s="18">
        <v>2.9710000000000001</v>
      </c>
      <c r="G9" s="18">
        <v>4.0890000000000004</v>
      </c>
      <c r="H9" s="18">
        <v>7.1520000000000001</v>
      </c>
      <c r="I9" s="18">
        <v>12.999000000000001</v>
      </c>
      <c r="J9" s="18">
        <v>14.881</v>
      </c>
      <c r="K9" s="18">
        <v>21.318000000000001</v>
      </c>
      <c r="L9" s="18">
        <v>27.062999999999999</v>
      </c>
      <c r="M9" s="18">
        <v>36.590000000000003</v>
      </c>
      <c r="N9" s="18">
        <v>54.220999999999997</v>
      </c>
      <c r="O9" s="18">
        <v>51.616</v>
      </c>
      <c r="P9" s="18">
        <v>62.838000000000001</v>
      </c>
      <c r="Q9" s="18">
        <v>93.826999999999998</v>
      </c>
      <c r="R9" s="18">
        <v>129.452</v>
      </c>
      <c r="S9" s="18">
        <v>183.69399999999999</v>
      </c>
      <c r="T9" s="18">
        <v>384.33800000000002</v>
      </c>
      <c r="U9" s="18">
        <v>426.1</v>
      </c>
      <c r="V9" s="18">
        <v>581.29899999999998</v>
      </c>
      <c r="W9" s="18">
        <v>732.96400000000006</v>
      </c>
      <c r="X9" s="18">
        <v>620.71400000000006</v>
      </c>
      <c r="Y9" s="18">
        <v>829.11300000000006</v>
      </c>
      <c r="Z9" s="21">
        <v>972.90200000000004</v>
      </c>
      <c r="AA9" s="21">
        <v>1109.174</v>
      </c>
      <c r="AB9" s="21">
        <v>1150.2919999999999</v>
      </c>
      <c r="AC9" s="21">
        <v>1166.404</v>
      </c>
      <c r="AD9" s="23">
        <v>1187.8679999999999</v>
      </c>
      <c r="AE9" s="23">
        <v>942.91700000000003</v>
      </c>
      <c r="AF9" s="23">
        <v>942.529</v>
      </c>
      <c r="AG9" s="23">
        <v>913.97299999999996</v>
      </c>
      <c r="AH9" s="23">
        <v>895.24699999999996</v>
      </c>
      <c r="AI9" s="23">
        <v>663.66200000000003</v>
      </c>
      <c r="AJ9"/>
      <c r="AK9"/>
    </row>
    <row r="10" spans="2:38" s="3" customFormat="1" x14ac:dyDescent="0.2">
      <c r="B10" s="2" t="s">
        <v>5</v>
      </c>
      <c r="C10" s="18">
        <v>52.39</v>
      </c>
      <c r="D10" s="18">
        <v>36.83</v>
      </c>
      <c r="E10" s="18">
        <v>28.08</v>
      </c>
      <c r="F10" s="18">
        <v>31.276</v>
      </c>
      <c r="G10" s="18">
        <v>35.44</v>
      </c>
      <c r="H10" s="18">
        <v>47.588999999999999</v>
      </c>
      <c r="I10" s="18">
        <v>51.74</v>
      </c>
      <c r="J10" s="18">
        <v>58.197000000000003</v>
      </c>
      <c r="K10" s="18">
        <v>52.501000000000005</v>
      </c>
      <c r="L10" s="18">
        <v>57.814</v>
      </c>
      <c r="M10" s="18">
        <v>68.412000000000006</v>
      </c>
      <c r="N10" s="18">
        <v>79.138999999999996</v>
      </c>
      <c r="O10" s="18">
        <v>98.087999999999994</v>
      </c>
      <c r="P10" s="18">
        <v>92.852999999999994</v>
      </c>
      <c r="Q10" s="18">
        <v>129.614</v>
      </c>
      <c r="R10" s="18">
        <v>136.52799999999999</v>
      </c>
      <c r="S10" s="18">
        <v>121.622</v>
      </c>
      <c r="T10" s="18">
        <v>178.006</v>
      </c>
      <c r="U10" s="18">
        <v>204.08</v>
      </c>
      <c r="V10" s="18">
        <v>243.86799999999999</v>
      </c>
      <c r="W10" s="18">
        <v>291.197</v>
      </c>
      <c r="X10" s="18">
        <v>367.726</v>
      </c>
      <c r="Y10" s="18">
        <v>463.59500000000003</v>
      </c>
      <c r="Z10" s="22">
        <v>551.798</v>
      </c>
      <c r="AA10" s="22">
        <v>603.01199999999994</v>
      </c>
      <c r="AB10" s="22">
        <v>634.14400000000001</v>
      </c>
      <c r="AC10" s="22">
        <v>619.303</v>
      </c>
      <c r="AD10" s="23">
        <v>624.58000000000004</v>
      </c>
      <c r="AE10" s="23">
        <v>633.36099999999999</v>
      </c>
      <c r="AF10" s="23">
        <v>684.93299999999999</v>
      </c>
      <c r="AG10" s="23">
        <v>801.98299999999995</v>
      </c>
      <c r="AH10" s="23">
        <v>859.19100000000003</v>
      </c>
      <c r="AI10" s="23">
        <v>950.73400000000004</v>
      </c>
      <c r="AJ10"/>
      <c r="AK10"/>
      <c r="AL10"/>
    </row>
    <row r="11" spans="2:38" x14ac:dyDescent="0.2">
      <c r="B11" s="12"/>
      <c r="Q11" s="10"/>
      <c r="R11" s="10"/>
      <c r="S11" s="10"/>
      <c r="T11" s="10"/>
    </row>
    <row r="12" spans="2:38" x14ac:dyDescent="0.2">
      <c r="B12" s="15" t="s">
        <v>8</v>
      </c>
    </row>
  </sheetData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7" orientation="landscape" horizont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"/>
  <sheetViews>
    <sheetView zoomScaleNormal="100" workbookViewId="0">
      <selection activeCell="AC20" sqref="AC19:AC20"/>
    </sheetView>
  </sheetViews>
  <sheetFormatPr baseColWidth="10" defaultRowHeight="12.75" x14ac:dyDescent="0.2"/>
  <cols>
    <col min="1" max="1" width="23.85546875" customWidth="1"/>
    <col min="2" max="13" width="8.7109375" style="4" customWidth="1"/>
    <col min="14" max="14" width="8.7109375" style="5" customWidth="1"/>
    <col min="15" max="25" width="8.7109375" customWidth="1"/>
  </cols>
  <sheetData>
    <row r="1" spans="1:34" ht="18" customHeight="1" x14ac:dyDescent="0.25">
      <c r="A1" s="11" t="s">
        <v>9</v>
      </c>
      <c r="B1" s="12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2"/>
      <c r="P1" s="12"/>
      <c r="Q1" s="12"/>
      <c r="R1" s="12"/>
      <c r="S1" s="12"/>
    </row>
    <row r="2" spans="1:34" ht="13.5" customHeight="1" x14ac:dyDescent="0.2">
      <c r="A2" s="13" t="s">
        <v>10</v>
      </c>
      <c r="B2" s="1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2"/>
      <c r="P2" s="12"/>
      <c r="Q2" s="12"/>
      <c r="R2" s="12"/>
      <c r="S2" s="12"/>
    </row>
    <row r="3" spans="1:34" s="2" customFormat="1" ht="33" customHeight="1" x14ac:dyDescent="0.2">
      <c r="A3" s="16"/>
      <c r="B3" s="1">
        <f>'Credits-economie'!C3</f>
        <v>1991</v>
      </c>
      <c r="C3" s="1">
        <f>'Credits-economie'!D3</f>
        <v>1992</v>
      </c>
      <c r="D3" s="1">
        <f>'Credits-economie'!E3</f>
        <v>1993</v>
      </c>
      <c r="E3" s="1">
        <f>'Credits-economie'!F3</f>
        <v>1994</v>
      </c>
      <c r="F3" s="1">
        <f>'Credits-economie'!G3</f>
        <v>1995</v>
      </c>
      <c r="G3" s="1">
        <f>'Credits-economie'!H3</f>
        <v>1996</v>
      </c>
      <c r="H3" s="1">
        <f>'Credits-economie'!I3</f>
        <v>1997</v>
      </c>
      <c r="I3" s="1">
        <f>'Credits-economie'!J3</f>
        <v>1998</v>
      </c>
      <c r="J3" s="1">
        <f>'Credits-economie'!K3</f>
        <v>1999</v>
      </c>
      <c r="K3" s="1">
        <f>'Credits-economie'!L3</f>
        <v>2000</v>
      </c>
      <c r="L3" s="1">
        <f>'Credits-economie'!M3</f>
        <v>2001</v>
      </c>
      <c r="M3" s="1">
        <f>'Credits-economie'!N3</f>
        <v>2002</v>
      </c>
      <c r="N3" s="1">
        <f>'Credits-economie'!O3</f>
        <v>2003</v>
      </c>
      <c r="O3" s="1">
        <f>'Credits-economie'!P3</f>
        <v>2004</v>
      </c>
      <c r="P3" s="1">
        <f>'Credits-economie'!Q3</f>
        <v>2005</v>
      </c>
      <c r="Q3" s="1">
        <f>'Credits-economie'!R3</f>
        <v>2006</v>
      </c>
      <c r="R3" s="1">
        <f>'Credits-economie'!S3</f>
        <v>2007</v>
      </c>
      <c r="S3" s="1">
        <f>'Credits-economie'!T3</f>
        <v>2008</v>
      </c>
      <c r="T3" s="1">
        <f>'Credits-economie'!U3</f>
        <v>2009</v>
      </c>
      <c r="U3" s="1">
        <f>'Credits-economie'!V3</f>
        <v>2010</v>
      </c>
      <c r="V3" s="1">
        <f>'Credits-economie'!W3</f>
        <v>2011</v>
      </c>
      <c r="W3" s="1">
        <f>'Credits-economie'!X3</f>
        <v>2012</v>
      </c>
      <c r="X3" s="1">
        <f>'Credits-economie'!Y3</f>
        <v>2013</v>
      </c>
      <c r="Y3" s="1">
        <f>'Credits-economie'!Z3</f>
        <v>2014</v>
      </c>
      <c r="Z3" s="1">
        <f>'Credits-economie'!AA3</f>
        <v>2015</v>
      </c>
      <c r="AA3" s="1">
        <f>'Credits-economie'!AB3</f>
        <v>2016</v>
      </c>
      <c r="AB3" s="1">
        <f>'Credits-economie'!AC3</f>
        <v>2017</v>
      </c>
      <c r="AC3" s="1">
        <f>'Credits-economie'!AD3</f>
        <v>2018</v>
      </c>
      <c r="AD3" s="1">
        <f>'Credits-economie'!AE3</f>
        <v>2019</v>
      </c>
      <c r="AE3" s="2">
        <v>2020</v>
      </c>
      <c r="AF3" s="2">
        <v>2021</v>
      </c>
      <c r="AG3" s="2">
        <v>2022</v>
      </c>
      <c r="AH3" s="2">
        <v>2023</v>
      </c>
    </row>
    <row r="4" spans="1:34" s="3" customFormat="1" ht="12.75" customHeight="1" x14ac:dyDescent="0.2">
      <c r="A4" s="17" t="s">
        <v>16</v>
      </c>
      <c r="B4" s="9">
        <f>IF("n.d."='Credits-economie'!C4,"na",'Credits-economie'!C4)</f>
        <v>1059.3</v>
      </c>
      <c r="C4" s="9">
        <f>IF("n.d."='Credits-economie'!D4,"na",'Credits-economie'!D4)</f>
        <v>909.2</v>
      </c>
      <c r="D4" s="9">
        <f>IF("n.d."='Credits-economie'!E4,"na",'Credits-economie'!E4)</f>
        <v>775.7</v>
      </c>
      <c r="E4" s="9">
        <f>IF("n.d."='Credits-economie'!F4,"na",'Credits-economie'!F4)</f>
        <v>689.2</v>
      </c>
      <c r="F4" s="9">
        <f>IF("n.d."='Credits-economie'!G4,"na",'Credits-economie'!G4)</f>
        <v>774.8</v>
      </c>
      <c r="G4" s="9">
        <f>IF("n.d."='Credits-economie'!H4,"na",'Credits-economie'!H4)</f>
        <v>902.6</v>
      </c>
      <c r="H4" s="9">
        <f>IF("n.d."='Credits-economie'!I4,"na",'Credits-economie'!I4)</f>
        <v>1046.2</v>
      </c>
      <c r="I4" s="9">
        <f>IF("n.d."='Credits-economie'!J4,"na",'Credits-economie'!J4)</f>
        <v>1191.5999999999999</v>
      </c>
      <c r="J4" s="9">
        <f>IF("n.d."='Credits-economie'!K4,"na",'Credits-economie'!K4)</f>
        <v>1262.7</v>
      </c>
      <c r="K4" s="9">
        <f>IF("n.d."='Credits-economie'!L4,"na",'Credits-economie'!L4)</f>
        <v>1397.1</v>
      </c>
      <c r="L4" s="9">
        <f>IF("n.d."='Credits-economie'!M4,"na",'Credits-economie'!M4)</f>
        <v>1501.5</v>
      </c>
      <c r="M4" s="9">
        <f>IF("n.d."='Credits-economie'!N4,"na",'Credits-economie'!N4)</f>
        <v>1596.3</v>
      </c>
      <c r="N4" s="9">
        <f>IF("n.d."='Credits-economie'!O4,"na",'Credits-economie'!O4)</f>
        <v>1673.9</v>
      </c>
      <c r="O4" s="9">
        <f>IF("n.d."='Credits-economie'!P4,"na",'Credits-economie'!P4)</f>
        <v>1650.3</v>
      </c>
      <c r="P4" s="9">
        <f>IF("n.d."='Credits-economie'!Q4,"na",'Credits-economie'!Q4)</f>
        <v>1852.9</v>
      </c>
      <c r="Q4" s="9">
        <f>IF("n.d."='Credits-economie'!R4,"na",'Credits-economie'!R4)</f>
        <v>2019.4</v>
      </c>
      <c r="R4" s="9">
        <f>IF("n.d."='Credits-economie'!S4,"na",'Credits-economie'!S4)</f>
        <v>2268.6</v>
      </c>
      <c r="S4" s="9">
        <f>IF("n.d."='Credits-economie'!T4,"na",'Credits-economie'!T4)</f>
        <v>2872.6</v>
      </c>
      <c r="T4" s="9">
        <f>IF("n.d."='Credits-economie'!U4,"na",'Credits-economie'!U4)</f>
        <v>3034.2</v>
      </c>
      <c r="U4" s="9">
        <f>IF("n.d."='Credits-economie'!V4,"na",'Credits-economie'!V4)</f>
        <v>3627.8</v>
      </c>
      <c r="V4" s="9">
        <f>IF("n.d."='Credits-economie'!W4,"na",'Credits-economie'!W4)</f>
        <v>4602.3999999999996</v>
      </c>
      <c r="W4" s="9">
        <f>IF("n.d."='Credits-economie'!X4,"na",'Credits-economie'!X4)</f>
        <v>5113.7</v>
      </c>
      <c r="X4" s="9">
        <f>IF("n.d."='Credits-economie'!Y4,"na",'Credits-economie'!Y4)</f>
        <v>6329.5990000000002</v>
      </c>
      <c r="Y4" s="9">
        <f>IF("n.d."='Credits-economie'!Z4,"na",'Credits-economie'!Z4)</f>
        <v>6860.6769999999997</v>
      </c>
      <c r="Z4" s="9">
        <f>IF("n.d."='Credits-economie'!AA4,"na",'Credits-economie'!AA4)</f>
        <v>7525.5169999999998</v>
      </c>
      <c r="AA4" s="9">
        <f>IF("n.d."='Credits-economie'!AB4,"na",'Credits-economie'!AB4)</f>
        <v>7934.2209999999995</v>
      </c>
      <c r="AB4" s="9">
        <f>IF("n.d."='Credits-economie'!AC4,"na",'Credits-economie'!AC4)</f>
        <v>7793.1</v>
      </c>
      <c r="AC4" s="9">
        <f>IF("n.d."='Credits-economie'!AD4,"na",'Credits-economie'!AD4)</f>
        <v>8104.0726666669998</v>
      </c>
      <c r="AD4" s="9">
        <f>IF("n.d."='Credits-economie'!AE4,"na",'Credits-economie'!AE4)</f>
        <v>7815.5889999999999</v>
      </c>
      <c r="AE4" s="9">
        <f>IF("n.d."='Credits-economie'!AF4,"na",'Credits-economie'!AF4)</f>
        <v>8211.2780000000002</v>
      </c>
      <c r="AF4" s="9">
        <f>IF("n.d."='Credits-economie'!AG4,"na",'Credits-economie'!AG4)</f>
        <v>9198.083737754001</v>
      </c>
      <c r="AG4" s="9">
        <f>IF("n.d."='Credits-economie'!AH4,"na",'Credits-economie'!AH4)</f>
        <v>9815.9239782570003</v>
      </c>
      <c r="AH4" s="9">
        <f>IF("n.d."='Credits-economie'!AI4,"na",'Credits-economie'!AI4)</f>
        <v>10592.486764877</v>
      </c>
    </row>
    <row r="5" spans="1:34" s="3" customFormat="1" ht="12.75" customHeight="1" x14ac:dyDescent="0.2">
      <c r="A5" s="17" t="s">
        <v>11</v>
      </c>
      <c r="B5" s="9">
        <f>IF("n.d."='Credits-economie'!C5,"na",'Credits-economie'!C5)</f>
        <v>651.39899999999989</v>
      </c>
      <c r="C5" s="9">
        <f>IF("n.d."='Credits-economie'!D5,"na",'Credits-economie'!D5)</f>
        <v>542.63300000000004</v>
      </c>
      <c r="D5" s="9">
        <f>IF("n.d."='Credits-economie'!E5,"na",'Credits-economie'!E5)</f>
        <v>487.02499999999998</v>
      </c>
      <c r="E5" s="9">
        <f>IF("n.d."='Credits-economie'!F5,"na",'Credits-economie'!F5)</f>
        <v>475.93</v>
      </c>
      <c r="F5" s="9">
        <f>IF("n.d."='Credits-economie'!G5,"na",'Credits-economie'!G5)</f>
        <v>484.95400000000001</v>
      </c>
      <c r="G5" s="9">
        <f>IF("n.d."='Credits-economie'!H5,"na",'Credits-economie'!H5)</f>
        <v>442.45699999999999</v>
      </c>
      <c r="H5" s="9">
        <f>IF("n.d."='Credits-economie'!I5,"na",'Credits-economie'!I5)</f>
        <v>463.33100000000002</v>
      </c>
      <c r="I5" s="9">
        <f>IF("n.d."='Credits-economie'!J5,"na",'Credits-economie'!J5)</f>
        <v>564.82299999999998</v>
      </c>
      <c r="J5" s="9">
        <f>IF("n.d."='Credits-economie'!K5,"na",'Credits-economie'!K5)</f>
        <v>603.89100000000008</v>
      </c>
      <c r="K5" s="9">
        <f>IF("n.d."='Credits-economie'!L5,"na",'Credits-economie'!L5)</f>
        <v>700.51499999999999</v>
      </c>
      <c r="L5" s="9">
        <f>IF("n.d."='Credits-economie'!M5,"na",'Credits-economie'!M5)</f>
        <v>761.74400000000014</v>
      </c>
      <c r="M5" s="9">
        <f>IF("n.d."='Credits-economie'!N5,"na",'Credits-economie'!N5)</f>
        <v>834.45300000000009</v>
      </c>
      <c r="N5" s="9">
        <f>IF("n.d."='Credits-economie'!O5,"na",'Credits-economie'!O5)</f>
        <v>907.76800000000003</v>
      </c>
      <c r="O5" s="9">
        <f>IF("n.d."='Credits-economie'!P5,"na",'Credits-economie'!P5)</f>
        <v>904.88900000000001</v>
      </c>
      <c r="P5" s="9">
        <f>IF("n.d."='Credits-economie'!Q5,"na",'Credits-economie'!Q5)</f>
        <v>976.83699999999999</v>
      </c>
      <c r="Q5" s="9">
        <f>IF("n.d."='Credits-economie'!R5,"na",'Credits-economie'!R5)</f>
        <v>999.45899999999995</v>
      </c>
      <c r="R5" s="9">
        <f>IF("n.d."='Credits-economie'!S5,"na",'Credits-economie'!S5)</f>
        <v>1083.06</v>
      </c>
      <c r="S5" s="9">
        <f>IF("n.d."='Credits-economie'!T5,"na",'Credits-economie'!T5)</f>
        <v>1282.732</v>
      </c>
      <c r="T5" s="9">
        <f>IF("n.d."='Credits-economie'!U5,"na",'Credits-economie'!U5)</f>
        <v>1378.9709999999998</v>
      </c>
      <c r="U5" s="9">
        <f>IF("n.d."='Credits-economie'!V5,"na",'Credits-economie'!V5)</f>
        <v>1593.9860000000001</v>
      </c>
      <c r="V5" s="9">
        <f>IF("n.d."='Credits-economie'!W5,"na",'Credits-economie'!W5)</f>
        <v>1943.2910000000002</v>
      </c>
      <c r="W5" s="9">
        <f>IF("n.d."='Credits-economie'!X5,"na",'Credits-economie'!X5)</f>
        <v>1987.9560000000001</v>
      </c>
      <c r="X5" s="9">
        <f>IF("n.d."='Credits-economie'!Y5,"na",'Credits-economie'!Y5)</f>
        <v>2273.8420000000001</v>
      </c>
      <c r="Y5" s="9">
        <f>IF("n.d."='Credits-economie'!Z5,"na",'Credits-economie'!Z5)</f>
        <v>2477.067</v>
      </c>
      <c r="Z5" s="9">
        <f>IF("n.d."='Credits-economie'!AA5,"na",'Credits-economie'!AA5)</f>
        <v>2842.489</v>
      </c>
      <c r="AA5" s="9">
        <f>IF("n.d."='Credits-economie'!AB5,"na",'Credits-economie'!AB5)</f>
        <v>2969.3560000000002</v>
      </c>
      <c r="AB5" s="9">
        <f>IF("n.d."='Credits-economie'!AC5,"na",'Credits-economie'!AC5)</f>
        <v>3048.4789999999998</v>
      </c>
      <c r="AC5" s="9">
        <f>IF("n.d."='Credits-economie'!AD5,"na",'Credits-economie'!AD5)</f>
        <v>3416.931</v>
      </c>
      <c r="AD5" s="9">
        <f>IF("n.d."='Credits-economie'!AE5,"na",'Credits-economie'!AE5)</f>
        <v>3422.7620000000002</v>
      </c>
      <c r="AE5" s="9">
        <f>IF("n.d."='Credits-economie'!AF5,"na",'Credits-economie'!AF5)</f>
        <v>3592.7370000000001</v>
      </c>
      <c r="AF5" s="9">
        <f>IF("n.d."='Credits-economie'!AG5,"na",'Credits-economie'!AG5)</f>
        <v>4039.027</v>
      </c>
      <c r="AG5" s="9">
        <f>IF("n.d."='Credits-economie'!AH5,"na",'Credits-economie'!AH5)</f>
        <v>4490.1409999999996</v>
      </c>
      <c r="AH5" s="9">
        <f>IF("n.d."='Credits-economie'!AI5,"na",'Credits-economie'!AI5)</f>
        <v>5023.826</v>
      </c>
    </row>
    <row r="6" spans="1:34" s="3" customFormat="1" ht="12.75" customHeight="1" x14ac:dyDescent="0.2">
      <c r="A6" s="17" t="s">
        <v>12</v>
      </c>
      <c r="B6" s="9">
        <f>IF("n.d."='Credits-economie'!C6,"na",'Credits-economie'!C6)</f>
        <v>25.16</v>
      </c>
      <c r="C6" s="9">
        <f>IF("n.d."='Credits-economie'!D6,"na",'Credits-economie'!D6)</f>
        <v>21.11</v>
      </c>
      <c r="D6" s="9">
        <f>IF("n.d."='Credits-economie'!E6,"na",'Credits-economie'!E6)</f>
        <v>20.471</v>
      </c>
      <c r="E6" s="9">
        <f>IF("n.d."='Credits-economie'!F6,"na",'Credits-economie'!F6)</f>
        <v>24.542999999999999</v>
      </c>
      <c r="F6" s="9">
        <f>IF("n.d."='Credits-economie'!G6,"na",'Credits-economie'!G6)</f>
        <v>30.812000000000001</v>
      </c>
      <c r="G6" s="9">
        <f>IF("n.d."='Credits-economie'!H6,"na",'Credits-economie'!H6)</f>
        <v>30.382999999999999</v>
      </c>
      <c r="H6" s="9">
        <f>IF("n.d."='Credits-economie'!I6,"na",'Credits-economie'!I6)</f>
        <v>30.542999999999999</v>
      </c>
      <c r="I6" s="9">
        <f>IF("n.d."='Credits-economie'!J6,"na",'Credits-economie'!J6)</f>
        <v>35.926000000000002</v>
      </c>
      <c r="J6" s="9">
        <f>IF("n.d."='Credits-economie'!K6,"na",'Credits-economie'!K6)</f>
        <v>43.4</v>
      </c>
      <c r="K6" s="9">
        <f>IF("n.d."='Credits-economie'!L6,"na",'Credits-economie'!L6)</f>
        <v>38.905000000000001</v>
      </c>
      <c r="L6" s="9">
        <f>IF("n.d."='Credits-economie'!M6,"na",'Credits-economie'!M6)</f>
        <v>42.47</v>
      </c>
      <c r="M6" s="9">
        <f>IF("n.d."='Credits-economie'!N6,"na",'Credits-economie'!N6)</f>
        <v>49.383000000000003</v>
      </c>
      <c r="N6" s="9">
        <f>IF("n.d."='Credits-economie'!O6,"na",'Credits-economie'!O6)</f>
        <v>49.417000000000002</v>
      </c>
      <c r="O6" s="9">
        <f>IF("n.d."='Credits-economie'!P6,"na",'Credits-economie'!P6)</f>
        <v>55.161999999999999</v>
      </c>
      <c r="P6" s="9">
        <f>IF("n.d."='Credits-economie'!Q6,"na",'Credits-economie'!Q6)</f>
        <v>54.107999999999997</v>
      </c>
      <c r="Q6" s="9">
        <f>IF("n.d."='Credits-economie'!R6,"na",'Credits-economie'!R6)</f>
        <v>56.432000000000002</v>
      </c>
      <c r="R6" s="9">
        <f>IF("n.d."='Credits-economie'!S6,"na",'Credits-economie'!S6)</f>
        <v>59.073999999999998</v>
      </c>
      <c r="S6" s="9">
        <f>IF("n.d."='Credits-economie'!T6,"na",'Credits-economie'!T6)</f>
        <v>64.155000000000001</v>
      </c>
      <c r="T6" s="9">
        <f>IF("n.d."='Credits-economie'!U6,"na",'Credits-economie'!U6)</f>
        <v>63.216999999999999</v>
      </c>
      <c r="U6" s="9">
        <f>IF("n.d."='Credits-economie'!V6,"na",'Credits-economie'!V6)</f>
        <v>88.683000000000007</v>
      </c>
      <c r="V6" s="9">
        <f>IF("n.d."='Credits-economie'!W6,"na",'Credits-economie'!W6)</f>
        <v>105.22</v>
      </c>
      <c r="W6" s="9">
        <f>IF("n.d."='Credits-economie'!X6,"na",'Credits-economie'!X6)</f>
        <v>135.48500000000001</v>
      </c>
      <c r="X6" s="9">
        <f>IF("n.d."='Credits-economie'!Y6,"na",'Credits-economie'!Y6)</f>
        <v>112.074</v>
      </c>
      <c r="Y6" s="9">
        <f>IF("n.d."='Credits-economie'!Z6,"na",'Credits-economie'!Z6)</f>
        <v>119.327</v>
      </c>
      <c r="Z6" s="9">
        <f>IF("n.d."='Credits-economie'!AA6,"na",'Credits-economie'!AA6)</f>
        <v>119.66500000000001</v>
      </c>
      <c r="AA6" s="9">
        <f>IF("n.d."='Credits-economie'!AB6,"na",'Credits-economie'!AB6)</f>
        <v>135.899</v>
      </c>
      <c r="AB6" s="9">
        <f>IF("n.d."='Credits-economie'!AC6,"na",'Credits-economie'!AC6)</f>
        <v>133.69200000000001</v>
      </c>
      <c r="AC6" s="9">
        <f>IF("n.d."='Credits-economie'!AD6,"na",'Credits-economie'!AD6)</f>
        <v>156.36699999999999</v>
      </c>
      <c r="AD6" s="9">
        <f>IF("n.d."='Credits-economie'!AE6,"na",'Credits-economie'!AE6)</f>
        <v>154.17099999999999</v>
      </c>
      <c r="AE6" s="9">
        <f>IF("n.d."='Credits-economie'!AF6,"na",'Credits-economie'!AF6)</f>
        <v>163.46899999999999</v>
      </c>
      <c r="AF6" s="9">
        <f>IF("n.d."='Credits-economie'!AG6,"na",'Credits-economie'!AG6)</f>
        <v>185.66</v>
      </c>
      <c r="AG6" s="9">
        <f>IF("n.d."='Credits-economie'!AH6,"na",'Credits-economie'!AH6)</f>
        <v>202.001</v>
      </c>
      <c r="AH6" s="9">
        <f>IF("n.d."='Credits-economie'!AI6,"na",'Credits-economie'!AI6)</f>
        <v>200.542</v>
      </c>
    </row>
    <row r="7" spans="1:34" s="3" customFormat="1" ht="12.75" customHeight="1" x14ac:dyDescent="0.2">
      <c r="A7" s="17" t="s">
        <v>3</v>
      </c>
      <c r="B7" s="9">
        <f>IF("n.d."='Credits-economie'!C7,"na",'Credits-economie'!C7)</f>
        <v>160.52000000000001</v>
      </c>
      <c r="C7" s="9">
        <f>IF("n.d."='Credits-economie'!D7,"na",'Credits-economie'!D7)</f>
        <v>76.3</v>
      </c>
      <c r="D7" s="9">
        <f>IF("n.d."='Credits-economie'!E7,"na",'Credits-economie'!E7)</f>
        <v>82.396000000000001</v>
      </c>
      <c r="E7" s="9">
        <f>IF("n.d."='Credits-economie'!F7,"na",'Credits-economie'!F7)</f>
        <v>91.050000000000011</v>
      </c>
      <c r="F7" s="9">
        <f>IF("n.d."='Credits-economie'!G7,"na",'Credits-economie'!G7)</f>
        <v>100.282</v>
      </c>
      <c r="G7" s="9">
        <f>IF("n.d."='Credits-economie'!H7,"na",'Credits-economie'!H7)</f>
        <v>113.114</v>
      </c>
      <c r="H7" s="9">
        <f>IF("n.d."='Credits-economie'!I7,"na",'Credits-economie'!I7)</f>
        <v>131.74799999999999</v>
      </c>
      <c r="I7" s="9">
        <f>IF("n.d."='Credits-economie'!J7,"na",'Credits-economie'!J7)</f>
        <v>145.602</v>
      </c>
      <c r="J7" s="9">
        <f>IF("n.d."='Credits-economie'!K7,"na",'Credits-economie'!K7)</f>
        <v>173.386</v>
      </c>
      <c r="K7" s="9">
        <f>IF("n.d."='Credits-economie'!L7,"na",'Credits-economie'!L7)</f>
        <v>163.94300000000001</v>
      </c>
      <c r="L7" s="9">
        <f>IF("n.d."='Credits-economie'!M7,"na",'Credits-economie'!M7)</f>
        <v>108.985</v>
      </c>
      <c r="M7" s="9">
        <f>IF("n.d."='Credits-economie'!N7,"na",'Credits-economie'!N7)</f>
        <v>66.411000000000001</v>
      </c>
      <c r="N7" s="9">
        <f>IF("n.d."='Credits-economie'!O7,"na",'Credits-economie'!O7)</f>
        <v>81.738</v>
      </c>
      <c r="O7" s="9">
        <f>IF("n.d."='Credits-economie'!P7,"na",'Credits-economie'!P7)</f>
        <v>85.046000000000006</v>
      </c>
      <c r="P7" s="9">
        <f>IF("n.d."='Credits-economie'!Q7,"na",'Credits-economie'!Q7)</f>
        <v>86.135000000000005</v>
      </c>
      <c r="Q7" s="9">
        <f>IF("n.d."='Credits-economie'!R7,"na",'Credits-economie'!R7)</f>
        <v>96.504000000000005</v>
      </c>
      <c r="R7" s="9">
        <f>IF("n.d."='Credits-economie'!S7,"na",'Credits-economie'!S7)</f>
        <v>113.97799999999999</v>
      </c>
      <c r="S7" s="9">
        <f>IF("n.d."='Credits-economie'!T7,"na",'Credits-economie'!T7)</f>
        <v>189.565</v>
      </c>
      <c r="T7" s="9">
        <f>IF("n.d."='Credits-economie'!U7,"na",'Credits-economie'!U7)</f>
        <v>235.40100000000001</v>
      </c>
      <c r="U7" s="9">
        <f>IF("n.d."='Credits-economie'!V7,"na",'Credits-economie'!V7)</f>
        <v>343.50599999999997</v>
      </c>
      <c r="V7" s="9">
        <f>IF("n.d."='Credits-economie'!W7,"na",'Credits-economie'!W7)</f>
        <v>472.82900000000001</v>
      </c>
      <c r="W7" s="9">
        <f>IF("n.d."='Credits-economie'!X7,"na",'Credits-economie'!X7)</f>
        <v>677.80100000000004</v>
      </c>
      <c r="X7" s="9">
        <f>IF("n.d."='Credits-economie'!Y7,"na",'Credits-economie'!Y7)</f>
        <v>789.95299999999997</v>
      </c>
      <c r="Y7" s="9">
        <f>IF("n.d."='Credits-economie'!Z7,"na",'Credits-economie'!Z7)</f>
        <v>1008.2329999999999</v>
      </c>
      <c r="Z7" s="9">
        <f>IF("n.d."='Credits-economie'!AA7,"na",'Credits-economie'!AA7)</f>
        <v>1140.076</v>
      </c>
      <c r="AA7" s="9">
        <f>IF("n.d."='Credits-economie'!AB7,"na",'Credits-economie'!AB7)</f>
        <v>1238.751</v>
      </c>
      <c r="AB7" s="9">
        <f>IF("n.d."='Credits-economie'!AC7,"na",'Credits-economie'!AC7)</f>
        <v>1210.383</v>
      </c>
      <c r="AC7" s="9">
        <f>IF("n.d."='Credits-economie'!AD7,"na",'Credits-economie'!AD7)</f>
        <v>1135.722</v>
      </c>
      <c r="AD7" s="9">
        <f>IF("n.d."='Credits-economie'!AE7,"na",'Credits-economie'!AE7)</f>
        <v>1081.856</v>
      </c>
      <c r="AE7" s="9">
        <f>IF("n.d."='Credits-economie'!AF7,"na",'Credits-economie'!AF7)</f>
        <v>1113.7819999999999</v>
      </c>
      <c r="AF7" s="9">
        <f>IF("n.d."='Credits-economie'!AG7,"na",'Credits-economie'!AG7)</f>
        <v>1236.549</v>
      </c>
      <c r="AG7" s="9">
        <f>IF("n.d."='Credits-economie'!AH7,"na",'Credits-economie'!AH7)</f>
        <v>1273.4269999999999</v>
      </c>
      <c r="AH7" s="9">
        <f>IF("n.d."='Credits-economie'!AI7,"na",'Credits-economie'!AI7)</f>
        <v>1493.0730000000001</v>
      </c>
    </row>
    <row r="8" spans="1:34" s="3" customFormat="1" ht="12.75" customHeight="1" x14ac:dyDescent="0.2">
      <c r="A8" s="17" t="s">
        <v>4</v>
      </c>
      <c r="B8" s="9">
        <f>IF("n.d."='Credits-economie'!C8,"na",'Credits-economie'!C8)</f>
        <v>230.03700000000001</v>
      </c>
      <c r="C8" s="9">
        <f>IF("n.d."='Credits-economie'!D8,"na",'Credits-economie'!D8)</f>
        <v>217.79599999999999</v>
      </c>
      <c r="D8" s="9">
        <f>IF("n.d."='Credits-economie'!E8,"na",'Credits-economie'!E8)</f>
        <v>213.14099999999999</v>
      </c>
      <c r="E8" s="9">
        <f>IF("n.d."='Credits-economie'!F8,"na",'Credits-economie'!F8)</f>
        <v>214.93299999999999</v>
      </c>
      <c r="F8" s="9">
        <f>IF("n.d."='Credits-economie'!G8,"na",'Credits-economie'!G8)</f>
        <v>254.631</v>
      </c>
      <c r="G8" s="9">
        <f>IF("n.d."='Credits-economie'!H8,"na",'Credits-economie'!H8)</f>
        <v>247.77600000000001</v>
      </c>
      <c r="H8" s="9">
        <f>IF("n.d."='Credits-economie'!I8,"na",'Credits-economie'!I8)</f>
        <v>351.26400000000001</v>
      </c>
      <c r="I8" s="9">
        <f>IF("n.d."='Credits-economie'!J8,"na",'Credits-economie'!J8)</f>
        <v>364.52100000000002</v>
      </c>
      <c r="J8" s="9">
        <f>IF("n.d."='Credits-economie'!K8,"na",'Credits-economie'!K8)</f>
        <v>362.47400000000005</v>
      </c>
      <c r="K8" s="9">
        <f>IF("n.d."='Credits-economie'!L8,"na",'Credits-economie'!L8)</f>
        <v>401.613</v>
      </c>
      <c r="L8" s="9">
        <f>IF("n.d."='Credits-economie'!M8,"na",'Credits-economie'!M8)</f>
        <v>471.79699999999997</v>
      </c>
      <c r="M8" s="9">
        <f>IF("n.d."='Credits-economie'!N8,"na",'Credits-economie'!N8)</f>
        <v>508.14100000000002</v>
      </c>
      <c r="N8" s="9">
        <f>IF("n.d."='Credits-economie'!O8,"na",'Credits-economie'!O8)</f>
        <v>466.65999999999997</v>
      </c>
      <c r="O8" s="9">
        <f>IF("n.d."='Credits-economie'!P8,"na",'Credits-economie'!P8)</f>
        <v>422.91099999999994</v>
      </c>
      <c r="P8" s="9">
        <f>IF("n.d."='Credits-economie'!Q8,"na",'Credits-economie'!Q8)</f>
        <v>464.92399999999998</v>
      </c>
      <c r="Q8" s="9">
        <f>IF("n.d."='Credits-economie'!R8,"na",'Credits-economie'!R8)</f>
        <v>555.78899999999999</v>
      </c>
      <c r="R8" s="9">
        <f>IF("n.d."='Credits-economie'!S8,"na",'Credits-economie'!S8)</f>
        <v>635.84799999999996</v>
      </c>
      <c r="S8" s="9">
        <f>IF("n.d."='Credits-economie'!T8,"na",'Credits-economie'!T8)</f>
        <v>673.30700000000002</v>
      </c>
      <c r="T8" s="9">
        <f>IF("n.d."='Credits-economie'!U8,"na",'Credits-economie'!U8)</f>
        <v>630.39699999999993</v>
      </c>
      <c r="U8" s="9">
        <f>IF("n.d."='Credits-economie'!V8,"na",'Credits-economie'!V8)</f>
        <v>647.38099999999997</v>
      </c>
      <c r="V8" s="9">
        <f>IF("n.d."='Credits-economie'!W8,"na",'Credits-economie'!W8)</f>
        <v>904.00199999999995</v>
      </c>
      <c r="W8" s="9">
        <f>IF("n.d."='Credits-economie'!X8,"na",'Credits-economie'!X8)</f>
        <v>1176.9849999999999</v>
      </c>
      <c r="X8" s="9">
        <f>IF("n.d."='Credits-economie'!Y8,"na",'Credits-economie'!Y8)</f>
        <v>1478.8530000000001</v>
      </c>
      <c r="Y8" s="9">
        <f>IF("n.d."='Credits-economie'!Z8,"na",'Credits-economie'!Z8)</f>
        <v>1391.085</v>
      </c>
      <c r="Z8" s="9">
        <f>IF("n.d."='Credits-economie'!AA8,"na",'Credits-economie'!AA8)</f>
        <v>1304.0429999999999</v>
      </c>
      <c r="AA8" s="9">
        <f>IF("n.d."='Credits-economie'!AB8,"na",'Credits-economie'!AB8)</f>
        <v>1172.4880000000001</v>
      </c>
      <c r="AB8" s="9">
        <f>IF("n.d."='Credits-economie'!AC8,"na",'Credits-economie'!AC8)</f>
        <v>1120.5509999999999</v>
      </c>
      <c r="AC8" s="9">
        <f>IF("n.d."='Credits-economie'!AD8,"na",'Credits-economie'!AD8)</f>
        <v>1170.4659999999999</v>
      </c>
      <c r="AD8" s="9">
        <f>IF("n.d."='Credits-economie'!AE8,"na",'Credits-economie'!AE8)</f>
        <v>1196.145</v>
      </c>
      <c r="AE8" s="9">
        <f>IF("n.d."='Credits-economie'!AF8,"na",'Credits-economie'!AF8)</f>
        <v>1255.1990000000001</v>
      </c>
      <c r="AF8" s="9">
        <f>IF("n.d."='Credits-economie'!AG8,"na",'Credits-economie'!AG8)</f>
        <v>1446.162</v>
      </c>
      <c r="AG8" s="9">
        <f>IF("n.d."='Credits-economie'!AH8,"na",'Credits-economie'!AH8)</f>
        <v>1635.6559999999999</v>
      </c>
      <c r="AH8" s="9">
        <f>IF("n.d."='Credits-economie'!AI8,"na",'Credits-economie'!AI8)</f>
        <v>1078.991</v>
      </c>
    </row>
    <row r="9" spans="1:34" s="3" customFormat="1" ht="12.75" customHeight="1" x14ac:dyDescent="0.2">
      <c r="A9" s="17" t="s">
        <v>13</v>
      </c>
      <c r="B9" s="9">
        <f>IF("n.d."='Credits-economie'!C9,"na",'Credits-economie'!C9)</f>
        <v>1.6910000000000001</v>
      </c>
      <c r="C9" s="9">
        <f>IF("n.d."='Credits-economie'!D9,"na",'Credits-economie'!D9)</f>
        <v>2.3109999999999999</v>
      </c>
      <c r="D9" s="9">
        <f>IF("n.d."='Credits-economie'!E9,"na",'Credits-economie'!E9)</f>
        <v>2.4279999999999999</v>
      </c>
      <c r="E9" s="9">
        <f>IF("n.d."='Credits-economie'!F9,"na",'Credits-economie'!F9)</f>
        <v>2.9710000000000001</v>
      </c>
      <c r="F9" s="9">
        <f>IF("n.d."='Credits-economie'!G9,"na",'Credits-economie'!G9)</f>
        <v>4.0890000000000004</v>
      </c>
      <c r="G9" s="9">
        <f>IF("n.d."='Credits-economie'!H9,"na",'Credits-economie'!H9)</f>
        <v>7.1520000000000001</v>
      </c>
      <c r="H9" s="9">
        <f>IF("n.d."='Credits-economie'!I9,"na",'Credits-economie'!I9)</f>
        <v>12.999000000000001</v>
      </c>
      <c r="I9" s="9">
        <f>IF("n.d."='Credits-economie'!J9,"na",'Credits-economie'!J9)</f>
        <v>14.881</v>
      </c>
      <c r="J9" s="9">
        <f>IF("n.d."='Credits-economie'!K9,"na",'Credits-economie'!K9)</f>
        <v>21.318000000000001</v>
      </c>
      <c r="K9" s="9">
        <f>IF("n.d."='Credits-economie'!L9,"na",'Credits-economie'!L9)</f>
        <v>27.062999999999999</v>
      </c>
      <c r="L9" s="9">
        <f>IF("n.d."='Credits-economie'!M9,"na",'Credits-economie'!M9)</f>
        <v>36.590000000000003</v>
      </c>
      <c r="M9" s="9">
        <f>IF("n.d."='Credits-economie'!N9,"na",'Credits-economie'!N9)</f>
        <v>54.220999999999997</v>
      </c>
      <c r="N9" s="9">
        <f>IF("n.d."='Credits-economie'!O9,"na",'Credits-economie'!O9)</f>
        <v>51.616</v>
      </c>
      <c r="O9" s="9">
        <f>IF("n.d."='Credits-economie'!P9,"na",'Credits-economie'!P9)</f>
        <v>62.838000000000001</v>
      </c>
      <c r="P9" s="9">
        <f>IF("n.d."='Credits-economie'!Q9,"na",'Credits-economie'!Q9)</f>
        <v>93.826999999999998</v>
      </c>
      <c r="Q9" s="9">
        <f>IF("n.d."='Credits-economie'!R9,"na",'Credits-economie'!R9)</f>
        <v>129.452</v>
      </c>
      <c r="R9" s="9">
        <f>IF("n.d."='Credits-economie'!S9,"na",'Credits-economie'!S9)</f>
        <v>183.69399999999999</v>
      </c>
      <c r="S9" s="9">
        <f>IF("n.d."='Credits-economie'!T9,"na",'Credits-economie'!T9)</f>
        <v>384.33800000000002</v>
      </c>
      <c r="T9" s="9">
        <f>IF("n.d."='Credits-economie'!U9,"na",'Credits-economie'!U9)</f>
        <v>426.1</v>
      </c>
      <c r="U9" s="9">
        <f>IF("n.d."='Credits-economie'!V9,"na",'Credits-economie'!V9)</f>
        <v>581.29899999999998</v>
      </c>
      <c r="V9" s="9">
        <f>IF("n.d."='Credits-economie'!W9,"na",'Credits-economie'!W9)</f>
        <v>732.96400000000006</v>
      </c>
      <c r="W9" s="9">
        <f>IF("n.d."='Credits-economie'!X9,"na",'Credits-economie'!X9)</f>
        <v>620.71400000000006</v>
      </c>
      <c r="X9" s="9">
        <f>IF("n.d."='Credits-economie'!Y9,"na",'Credits-economie'!Y9)</f>
        <v>829.11300000000006</v>
      </c>
      <c r="Y9" s="9">
        <f>IF("n.d."='Credits-economie'!Z9,"na",'Credits-economie'!Z9)</f>
        <v>972.90200000000004</v>
      </c>
      <c r="Z9" s="9">
        <f>IF("n.d."='Credits-economie'!AA9,"na",'Credits-economie'!AA9)</f>
        <v>1109.174</v>
      </c>
      <c r="AA9" s="9">
        <f>IF("n.d."='Credits-economie'!AB9,"na",'Credits-economie'!AB9)</f>
        <v>1150.2919999999999</v>
      </c>
      <c r="AB9" s="9">
        <f>IF("n.d."='Credits-economie'!AC9,"na",'Credits-economie'!AC9)</f>
        <v>1166.404</v>
      </c>
      <c r="AC9" s="9">
        <f>IF("n.d."='Credits-economie'!AD9,"na",'Credits-economie'!AD9)</f>
        <v>1187.8679999999999</v>
      </c>
      <c r="AD9" s="9">
        <f>IF("n.d."='Credits-economie'!AE9,"na",'Credits-economie'!AE9)</f>
        <v>942.91700000000003</v>
      </c>
      <c r="AE9" s="9">
        <f>IF("n.d."='Credits-economie'!AF9,"na",'Credits-economie'!AF9)</f>
        <v>942.529</v>
      </c>
      <c r="AF9" s="9">
        <f>IF("n.d."='Credits-economie'!AG9,"na",'Credits-economie'!AG9)</f>
        <v>913.97299999999996</v>
      </c>
      <c r="AG9" s="9">
        <f>IF("n.d."='Credits-economie'!AH9,"na",'Credits-economie'!AH9)</f>
        <v>895.24699999999996</v>
      </c>
      <c r="AH9" s="9">
        <f>IF("n.d."='Credits-economie'!AI9,"na",'Credits-economie'!AI9)</f>
        <v>663.66200000000003</v>
      </c>
    </row>
    <row r="10" spans="1:34" s="3" customFormat="1" ht="12.75" customHeight="1" x14ac:dyDescent="0.2">
      <c r="A10" s="17" t="s">
        <v>14</v>
      </c>
      <c r="B10" s="9">
        <f>IF("n.d."='Credits-economie'!C10,"na",'Credits-economie'!C10)</f>
        <v>52.39</v>
      </c>
      <c r="C10" s="9">
        <f>IF("n.d."='Credits-economie'!D10,"na",'Credits-economie'!D10)</f>
        <v>36.83</v>
      </c>
      <c r="D10" s="9">
        <f>IF("n.d."='Credits-economie'!E10,"na",'Credits-economie'!E10)</f>
        <v>28.08</v>
      </c>
      <c r="E10" s="9">
        <f>IF("n.d."='Credits-economie'!F10,"na",'Credits-economie'!F10)</f>
        <v>31.276</v>
      </c>
      <c r="F10" s="9">
        <f>IF("n.d."='Credits-economie'!G10,"na",'Credits-economie'!G10)</f>
        <v>35.44</v>
      </c>
      <c r="G10" s="9">
        <f>IF("n.d."='Credits-economie'!H10,"na",'Credits-economie'!H10)</f>
        <v>47.588999999999999</v>
      </c>
      <c r="H10" s="9">
        <f>IF("n.d."='Credits-economie'!I10,"na",'Credits-economie'!I10)</f>
        <v>51.74</v>
      </c>
      <c r="I10" s="9">
        <f>IF("n.d."='Credits-economie'!J10,"na",'Credits-economie'!J10)</f>
        <v>58.197000000000003</v>
      </c>
      <c r="J10" s="9">
        <f>IF("n.d."='Credits-economie'!K10,"na",'Credits-economie'!K10)</f>
        <v>52.501000000000005</v>
      </c>
      <c r="K10" s="9">
        <f>IF("n.d."='Credits-economie'!L10,"na",'Credits-economie'!L10)</f>
        <v>57.814</v>
      </c>
      <c r="L10" s="9">
        <f>IF("n.d."='Credits-economie'!M10,"na",'Credits-economie'!M10)</f>
        <v>68.412000000000006</v>
      </c>
      <c r="M10" s="9">
        <f>IF("n.d."='Credits-economie'!N10,"na",'Credits-economie'!N10)</f>
        <v>79.138999999999996</v>
      </c>
      <c r="N10" s="9">
        <f>IF("n.d."='Credits-economie'!O10,"na",'Credits-economie'!O10)</f>
        <v>98.087999999999994</v>
      </c>
      <c r="O10" s="9">
        <f>IF("n.d."='Credits-economie'!P10,"na",'Credits-economie'!P10)</f>
        <v>92.852999999999994</v>
      </c>
      <c r="P10" s="9">
        <f>IF("n.d."='Credits-economie'!Q10,"na",'Credits-economie'!Q10)</f>
        <v>129.614</v>
      </c>
      <c r="Q10" s="9">
        <f>IF("n.d."='Credits-economie'!R10,"na",'Credits-economie'!R10)</f>
        <v>136.52799999999999</v>
      </c>
      <c r="R10" s="9">
        <f>IF("n.d."='Credits-economie'!S10,"na",'Credits-economie'!S10)</f>
        <v>121.622</v>
      </c>
      <c r="S10" s="9">
        <f>IF("n.d."='Credits-economie'!T10,"na",'Credits-economie'!T10)</f>
        <v>178.006</v>
      </c>
      <c r="T10" s="9">
        <f>IF("n.d."='Credits-economie'!U10,"na",'Credits-economie'!U10)</f>
        <v>204.08</v>
      </c>
      <c r="U10" s="9">
        <f>IF("n.d."='Credits-economie'!V10,"na",'Credits-economie'!V10)</f>
        <v>243.86799999999999</v>
      </c>
      <c r="V10" s="9">
        <f>IF("n.d."='Credits-economie'!W10,"na",'Credits-economie'!W10)</f>
        <v>291.197</v>
      </c>
      <c r="W10" s="9">
        <f>IF("n.d."='Credits-economie'!X10,"na",'Credits-economie'!X10)</f>
        <v>367.726</v>
      </c>
      <c r="X10" s="9">
        <f>IF("n.d."='Credits-economie'!Y10,"na",'Credits-economie'!Y10)</f>
        <v>463.59500000000003</v>
      </c>
      <c r="Y10" s="9">
        <f>IF("n.d."='Credits-economie'!Z10,"na",'Credits-economie'!Z10)</f>
        <v>551.798</v>
      </c>
      <c r="Z10" s="9">
        <f>IF("n.d."='Credits-economie'!AA10,"na",'Credits-economie'!AA10)</f>
        <v>603.01199999999994</v>
      </c>
      <c r="AA10" s="9">
        <f>IF("n.d."='Credits-economie'!AB10,"na",'Credits-economie'!AB10)</f>
        <v>634.14400000000001</v>
      </c>
      <c r="AB10" s="9">
        <f>IF("n.d."='Credits-economie'!AC10,"na",'Credits-economie'!AC10)</f>
        <v>619.303</v>
      </c>
      <c r="AC10" s="9">
        <f>IF("n.d."='Credits-economie'!AD10,"na",'Credits-economie'!AD10)</f>
        <v>624.58000000000004</v>
      </c>
      <c r="AD10" s="9">
        <f>IF("n.d."='Credits-economie'!AE10,"na",'Credits-economie'!AE10)</f>
        <v>633.36099999999999</v>
      </c>
      <c r="AE10" s="9">
        <f>IF("n.d."='Credits-economie'!AF10,"na",'Credits-economie'!AF10)</f>
        <v>684.93299999999999</v>
      </c>
      <c r="AF10" s="9">
        <f>IF("n.d."='Credits-economie'!AG10,"na",'Credits-economie'!AG10)</f>
        <v>801.98299999999995</v>
      </c>
      <c r="AG10" s="9">
        <f>IF("n.d."='Credits-economie'!AH10,"na",'Credits-economie'!AH10)</f>
        <v>859.19100000000003</v>
      </c>
      <c r="AH10" s="9">
        <f>IF("n.d."='Credits-economie'!AI10,"na",'Credits-economie'!AI10)</f>
        <v>950.73400000000004</v>
      </c>
    </row>
    <row r="11" spans="1:34" x14ac:dyDescent="0.2">
      <c r="A11" s="14"/>
      <c r="P11" s="10"/>
      <c r="Q11" s="10"/>
      <c r="R11" s="10"/>
      <c r="S11" s="10"/>
    </row>
    <row r="12" spans="1:34" x14ac:dyDescent="0.2">
      <c r="A12" s="15" t="s">
        <v>15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7" orientation="landscape" horizont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Credits-economie</vt:lpstr>
      <vt:lpstr>Credit-to-the-private-sector</vt:lpstr>
      <vt:lpstr>'Credits-economie'!Zone_d_impression</vt:lpstr>
      <vt:lpstr>'Credit-to-the-private-sector'!Zone_d_impression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2008-04-08T12:45:34Z</cp:lastPrinted>
  <dcterms:created xsi:type="dcterms:W3CDTF">2005-11-10T10:40:50Z</dcterms:created>
  <dcterms:modified xsi:type="dcterms:W3CDTF">2024-11-21T12:07:16Z</dcterms:modified>
</cp:coreProperties>
</file>