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always" defaultThemeVersion="124226"/>
  <mc:AlternateContent xmlns:mc="http://schemas.openxmlformats.org/markup-compatibility/2006">
    <mc:Choice Requires="x15">
      <x15ac:absPath xmlns:x15ac="http://schemas.microsoft.com/office/spreadsheetml/2010/11/ac" url="\\adbdf\partages\UA1466_DATA\9. BASE DE DONNEES\1.TABLEAUX_DE_BORD\Site DGEI\Séries 2023\CEMAC\"/>
    </mc:Choice>
  </mc:AlternateContent>
  <bookViews>
    <workbookView xWindow="4845" yWindow="270" windowWidth="32070" windowHeight="4905"/>
  </bookViews>
  <sheets>
    <sheet name="Creances-nettes-sur-les-etats" sheetId="1" r:id="rId1"/>
    <sheet name="Net-claims-on-Central-Gov" sheetId="2" r:id="rId2"/>
  </sheets>
  <definedNames>
    <definedName name="_xlnm.Print_Area" localSheetId="0">'Creances-nettes-sur-les-etats'!$B$1:$S$11</definedName>
    <definedName name="_xlnm.Print_Area" localSheetId="1">'Net-claims-on-Central-Gov'!$A$1:$R$11</definedName>
  </definedNames>
  <calcPr calcId="162913"/>
</workbook>
</file>

<file path=xl/calcChain.xml><?xml version="1.0" encoding="utf-8"?>
<calcChain xmlns="http://schemas.openxmlformats.org/spreadsheetml/2006/main">
  <c r="C4" i="2" l="1"/>
  <c r="D4" i="2"/>
  <c r="E4" i="2"/>
  <c r="F4" i="2"/>
  <c r="G4" i="2"/>
  <c r="H4" i="2"/>
  <c r="I4" i="2"/>
  <c r="J4" i="2"/>
  <c r="K4" i="2"/>
  <c r="L4" i="2"/>
  <c r="M4" i="2"/>
  <c r="N4" i="2"/>
  <c r="O4" i="2"/>
  <c r="P4" i="2"/>
  <c r="Q4" i="2"/>
  <c r="R4" i="2"/>
  <c r="S4" i="2"/>
  <c r="T4" i="2"/>
  <c r="U4" i="2"/>
  <c r="V4" i="2"/>
  <c r="W4" i="2"/>
  <c r="X4" i="2"/>
  <c r="Y4" i="2"/>
  <c r="Z4" i="2"/>
  <c r="AA4" i="2"/>
  <c r="AB4" i="2"/>
  <c r="AC4" i="2"/>
  <c r="AD4" i="2"/>
  <c r="AE4" i="2"/>
  <c r="AF4" i="2"/>
  <c r="AG4" i="2"/>
  <c r="AH4" i="2"/>
  <c r="B4" i="2"/>
  <c r="AH5" i="2"/>
  <c r="AH6" i="2"/>
  <c r="AH7" i="2"/>
  <c r="AH8" i="2"/>
  <c r="AH9" i="2"/>
  <c r="AH10" i="2"/>
  <c r="AD6" i="2" l="1"/>
  <c r="AE6" i="2"/>
  <c r="AF6" i="2"/>
  <c r="AG6" i="2"/>
  <c r="AD7" i="2"/>
  <c r="AE7" i="2"/>
  <c r="AF7" i="2"/>
  <c r="AG7" i="2"/>
  <c r="AD8" i="2"/>
  <c r="AE8" i="2"/>
  <c r="AF8" i="2"/>
  <c r="AG8" i="2"/>
  <c r="AD9" i="2"/>
  <c r="AE9" i="2"/>
  <c r="AF9" i="2"/>
  <c r="AG9" i="2"/>
  <c r="AD10" i="2"/>
  <c r="AE10" i="2"/>
  <c r="AF10" i="2"/>
  <c r="AG10" i="2"/>
  <c r="AE5" i="2"/>
  <c r="AF5" i="2"/>
  <c r="AG5" i="2"/>
  <c r="AC5" i="2" l="1"/>
  <c r="AD5" i="2"/>
  <c r="AC6" i="2"/>
  <c r="AC7" i="2"/>
  <c r="AC8" i="2"/>
  <c r="AC9" i="2"/>
  <c r="AC10" i="2"/>
  <c r="AB5" i="2" l="1"/>
  <c r="AB6" i="2"/>
  <c r="AB7" i="2"/>
  <c r="AB8" i="2"/>
  <c r="AB9" i="2"/>
  <c r="AB10" i="2"/>
  <c r="AA10" i="2"/>
  <c r="Z10" i="2"/>
  <c r="Y10" i="2"/>
  <c r="X10" i="2"/>
  <c r="W10" i="2"/>
  <c r="V10" i="2"/>
  <c r="U10" i="2"/>
  <c r="T10" i="2"/>
  <c r="S10" i="2"/>
  <c r="R10" i="2"/>
  <c r="Q10" i="2"/>
  <c r="P10" i="2"/>
  <c r="O10" i="2"/>
  <c r="N10" i="2"/>
  <c r="M10" i="2"/>
  <c r="L10" i="2"/>
  <c r="K10" i="2"/>
  <c r="J10" i="2"/>
  <c r="I10" i="2"/>
  <c r="H10" i="2"/>
  <c r="G10" i="2"/>
  <c r="F10" i="2"/>
  <c r="E10" i="2"/>
  <c r="D10" i="2"/>
  <c r="C10" i="2"/>
  <c r="B10" i="2"/>
  <c r="AA9" i="2"/>
  <c r="Z9" i="2"/>
  <c r="Y9" i="2"/>
  <c r="X9" i="2"/>
  <c r="W9" i="2"/>
  <c r="V9" i="2"/>
  <c r="U9" i="2"/>
  <c r="T9" i="2"/>
  <c r="S9" i="2"/>
  <c r="R9" i="2"/>
  <c r="Q9" i="2"/>
  <c r="P9" i="2"/>
  <c r="O9" i="2"/>
  <c r="N9" i="2"/>
  <c r="M9" i="2"/>
  <c r="L9" i="2"/>
  <c r="K9" i="2"/>
  <c r="J9" i="2"/>
  <c r="I9" i="2"/>
  <c r="H9" i="2"/>
  <c r="G9" i="2"/>
  <c r="F9" i="2"/>
  <c r="E9" i="2"/>
  <c r="D9" i="2"/>
  <c r="C9" i="2"/>
  <c r="B9" i="2"/>
  <c r="AA8" i="2"/>
  <c r="Z8" i="2"/>
  <c r="Y8" i="2"/>
  <c r="X8" i="2"/>
  <c r="W8" i="2"/>
  <c r="V8" i="2"/>
  <c r="U8" i="2"/>
  <c r="T8" i="2"/>
  <c r="S8" i="2"/>
  <c r="R8" i="2"/>
  <c r="Q8" i="2"/>
  <c r="P8" i="2"/>
  <c r="O8" i="2"/>
  <c r="N8" i="2"/>
  <c r="M8" i="2"/>
  <c r="L8" i="2"/>
  <c r="K8" i="2"/>
  <c r="J8" i="2"/>
  <c r="I8" i="2"/>
  <c r="H8" i="2"/>
  <c r="G8" i="2"/>
  <c r="F8" i="2"/>
  <c r="E8" i="2"/>
  <c r="D8" i="2"/>
  <c r="C8" i="2"/>
  <c r="B8" i="2"/>
  <c r="AA7" i="2"/>
  <c r="Z7" i="2"/>
  <c r="Y7" i="2"/>
  <c r="X7" i="2"/>
  <c r="W7" i="2"/>
  <c r="V7" i="2"/>
  <c r="U7" i="2"/>
  <c r="T7" i="2"/>
  <c r="S7" i="2"/>
  <c r="R7" i="2"/>
  <c r="Q7" i="2"/>
  <c r="P7" i="2"/>
  <c r="O7" i="2"/>
  <c r="N7" i="2"/>
  <c r="M7" i="2"/>
  <c r="L7" i="2"/>
  <c r="K7" i="2"/>
  <c r="J7" i="2"/>
  <c r="I7" i="2"/>
  <c r="H7" i="2"/>
  <c r="G7" i="2"/>
  <c r="F7" i="2"/>
  <c r="E7" i="2"/>
  <c r="D7" i="2"/>
  <c r="C7" i="2"/>
  <c r="B7" i="2"/>
  <c r="AA6" i="2"/>
  <c r="Z6" i="2"/>
  <c r="Y6" i="2"/>
  <c r="X6" i="2"/>
  <c r="W6" i="2"/>
  <c r="V6" i="2"/>
  <c r="U6" i="2"/>
  <c r="T6" i="2"/>
  <c r="S6" i="2"/>
  <c r="R6" i="2"/>
  <c r="Q6" i="2"/>
  <c r="P6" i="2"/>
  <c r="O6" i="2"/>
  <c r="N6" i="2"/>
  <c r="M6" i="2"/>
  <c r="L6" i="2"/>
  <c r="K6" i="2"/>
  <c r="J6" i="2"/>
  <c r="I6" i="2"/>
  <c r="H6" i="2"/>
  <c r="G6" i="2"/>
  <c r="F6" i="2"/>
  <c r="E6" i="2"/>
  <c r="D6" i="2"/>
  <c r="C6" i="2"/>
  <c r="B6" i="2"/>
  <c r="AA5" i="2"/>
  <c r="Z5" i="2"/>
  <c r="Y5" i="2"/>
  <c r="X5" i="2"/>
  <c r="W5" i="2"/>
  <c r="V5" i="2"/>
  <c r="U5" i="2"/>
  <c r="T5" i="2"/>
  <c r="S5" i="2"/>
  <c r="R5" i="2"/>
  <c r="Q5" i="2"/>
  <c r="P5" i="2"/>
  <c r="O5" i="2"/>
  <c r="N5" i="2"/>
  <c r="M5" i="2"/>
  <c r="L5" i="2"/>
  <c r="K5" i="2"/>
  <c r="J5" i="2"/>
  <c r="I5" i="2"/>
  <c r="H5" i="2"/>
  <c r="G5" i="2"/>
  <c r="F5" i="2"/>
  <c r="E5" i="2"/>
  <c r="D5" i="2"/>
  <c r="C5" i="2"/>
  <c r="B5" i="2"/>
  <c r="B3" i="2"/>
</calcChain>
</file>

<file path=xl/sharedStrings.xml><?xml version="1.0" encoding="utf-8"?>
<sst xmlns="http://schemas.openxmlformats.org/spreadsheetml/2006/main" count="20" uniqueCount="17">
  <si>
    <t>Cameroun</t>
  </si>
  <si>
    <t>RCA</t>
  </si>
  <si>
    <t>Congo</t>
  </si>
  <si>
    <t>Gabon</t>
  </si>
  <si>
    <t>Tchad</t>
  </si>
  <si>
    <t>Créances nettes sur les États</t>
  </si>
  <si>
    <t>Guinée Équatoriale</t>
  </si>
  <si>
    <t>( en milliards de FCFA )</t>
  </si>
  <si>
    <t>Source : BEAC</t>
  </si>
  <si>
    <t>Net Claims on Central Government</t>
  </si>
  <si>
    <t>(billions of CFA Francs)</t>
  </si>
  <si>
    <t>Cameroon</t>
  </si>
  <si>
    <t>Central African Republic</t>
  </si>
  <si>
    <t>Equatorial Guinea</t>
  </si>
  <si>
    <t>Chad</t>
  </si>
  <si>
    <t>Source: Bank of Central African States</t>
  </si>
  <si>
    <t>CEMAC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</si>
</sst>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#,##0.0"/>
    <numFmt numFmtId="165" formatCode="0.0%"/>
    <numFmt numFmtId="166" formatCode="General_)"/>
    <numFmt numFmtId="167" formatCode="0.0"/>
    <numFmt numFmtId="168" formatCode="0_)"/>
    <numFmt numFmtId="169" formatCode="0.00_)"/>
  </numFmts>
  <fonts count="6" x14ac:knownFonts="1">
    <font>
      <sz val="10"/>
      <name val="Arial"/>
    </font>
    <font>
      <sz val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2"/>
      <name val="Courier"/>
      <family val="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166" fontId="5" fillId="0" borderId="0"/>
    <xf numFmtId="168" fontId="5" fillId="0" borderId="0"/>
    <xf numFmtId="169" fontId="5" fillId="0" borderId="0"/>
  </cellStyleXfs>
  <cellXfs count="29">
    <xf numFmtId="0" fontId="0" fillId="0" borderId="0" xfId="0"/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/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left"/>
    </xf>
    <xf numFmtId="164" fontId="4" fillId="0" borderId="0" xfId="0" applyNumberFormat="1" applyFont="1" applyAlignment="1">
      <alignment horizontal="right" vertical="center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/>
    </xf>
    <xf numFmtId="0" fontId="0" fillId="0" borderId="0" xfId="0" applyAlignment="1"/>
    <xf numFmtId="0" fontId="2" fillId="0" borderId="0" xfId="0" applyFont="1" applyAlignment="1">
      <alignment horizontal="center"/>
    </xf>
    <xf numFmtId="165" fontId="4" fillId="0" borderId="0" xfId="0" applyNumberFormat="1" applyFont="1" applyAlignment="1">
      <alignment horizontal="left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167" fontId="4" fillId="2" borderId="0" xfId="1" applyNumberFormat="1" applyFont="1" applyFill="1" applyProtection="1"/>
    <xf numFmtId="167" fontId="4" fillId="0" borderId="0" xfId="1" applyNumberFormat="1" applyFont="1" applyFill="1" applyProtection="1"/>
    <xf numFmtId="167" fontId="4" fillId="0" borderId="0" xfId="1" applyNumberFormat="1" applyFont="1" applyFill="1" applyAlignment="1" applyProtection="1">
      <alignment horizontal="right"/>
    </xf>
    <xf numFmtId="167" fontId="4" fillId="0" borderId="0" xfId="2" applyNumberFormat="1" applyFont="1" applyFill="1" applyProtection="1"/>
    <xf numFmtId="167" fontId="4" fillId="2" borderId="0" xfId="2" applyNumberFormat="1" applyFont="1" applyFill="1" applyProtection="1"/>
    <xf numFmtId="167" fontId="4" fillId="0" borderId="0" xfId="3" applyNumberFormat="1" applyFont="1" applyFill="1" applyProtection="1"/>
    <xf numFmtId="167" fontId="4" fillId="2" borderId="0" xfId="3" applyNumberFormat="1" applyFont="1" applyFill="1" applyProtection="1"/>
    <xf numFmtId="167" fontId="0" fillId="0" borderId="0" xfId="0" applyNumberFormat="1" applyAlignment="1">
      <alignment vertical="center"/>
    </xf>
  </cellXfs>
  <cellStyles count="4">
    <cellStyle name="Normal" xfId="0" builtinId="0"/>
    <cellStyle name="Normal 7" xfId="1"/>
    <cellStyle name="Normal_GUINEE" xfId="2"/>
    <cellStyle name="Normal_TCHAD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K12"/>
  <sheetViews>
    <sheetView tabSelected="1" zoomScaleNormal="100" workbookViewId="0">
      <selection activeCell="G27" sqref="G27"/>
    </sheetView>
  </sheetViews>
  <sheetFormatPr baseColWidth="10" defaultRowHeight="12.75" x14ac:dyDescent="0.2"/>
  <cols>
    <col min="2" max="2" width="19.42578125" customWidth="1"/>
    <col min="3" max="14" width="8.7109375" style="5" customWidth="1"/>
    <col min="15" max="15" width="8.7109375" style="6" customWidth="1"/>
    <col min="16" max="26" width="8.7109375" customWidth="1"/>
  </cols>
  <sheetData>
    <row r="1" spans="2:37" ht="18" customHeight="1" x14ac:dyDescent="0.25">
      <c r="B1" s="10" t="s">
        <v>5</v>
      </c>
      <c r="C1" s="10"/>
      <c r="D1" s="16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8"/>
      <c r="Q1" s="8"/>
      <c r="R1" s="8"/>
      <c r="S1" s="8"/>
      <c r="T1" s="8"/>
    </row>
    <row r="2" spans="2:37" ht="13.5" customHeight="1" x14ac:dyDescent="0.2">
      <c r="B2" s="14" t="s">
        <v>7</v>
      </c>
      <c r="C2" s="15"/>
      <c r="D2" s="15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8"/>
      <c r="Q2" s="8"/>
      <c r="R2" s="8"/>
      <c r="S2" s="8"/>
      <c r="T2" s="8"/>
    </row>
    <row r="3" spans="2:37" s="3" customFormat="1" ht="33" customHeight="1" x14ac:dyDescent="0.2">
      <c r="B3" s="1"/>
      <c r="C3" s="2">
        <v>1991</v>
      </c>
      <c r="D3" s="2">
        <v>1992</v>
      </c>
      <c r="E3" s="2">
        <v>1993</v>
      </c>
      <c r="F3" s="2">
        <v>1994</v>
      </c>
      <c r="G3" s="2">
        <v>1995</v>
      </c>
      <c r="H3" s="2">
        <v>1996</v>
      </c>
      <c r="I3" s="2">
        <v>1997</v>
      </c>
      <c r="J3" s="2">
        <v>1998</v>
      </c>
      <c r="K3" s="2">
        <v>1999</v>
      </c>
      <c r="L3" s="2">
        <v>2000</v>
      </c>
      <c r="M3" s="2">
        <v>2001</v>
      </c>
      <c r="N3" s="2">
        <v>2002</v>
      </c>
      <c r="O3" s="2">
        <v>2003</v>
      </c>
      <c r="P3" s="2">
        <v>2004</v>
      </c>
      <c r="Q3" s="2">
        <v>2005</v>
      </c>
      <c r="R3" s="2">
        <v>2006</v>
      </c>
      <c r="S3" s="2">
        <v>2007</v>
      </c>
      <c r="T3" s="2">
        <v>2008</v>
      </c>
      <c r="U3" s="2">
        <v>2009</v>
      </c>
      <c r="V3" s="2">
        <v>2010</v>
      </c>
      <c r="W3" s="2">
        <v>2011</v>
      </c>
      <c r="X3" s="2">
        <v>2012</v>
      </c>
      <c r="Y3" s="2">
        <v>2013</v>
      </c>
      <c r="Z3" s="2">
        <v>2014</v>
      </c>
      <c r="AA3" s="3">
        <v>2015</v>
      </c>
      <c r="AB3" s="3">
        <v>2016</v>
      </c>
      <c r="AC3" s="3">
        <v>2017</v>
      </c>
      <c r="AD3" s="3">
        <v>2018</v>
      </c>
      <c r="AE3" s="3">
        <v>2019</v>
      </c>
      <c r="AF3" s="3">
        <v>2020</v>
      </c>
      <c r="AG3" s="3">
        <v>2021</v>
      </c>
      <c r="AH3" s="3">
        <v>2022</v>
      </c>
      <c r="AI3" s="3">
        <v>2023</v>
      </c>
    </row>
    <row r="4" spans="2:37" s="4" customFormat="1" x14ac:dyDescent="0.2">
      <c r="B4" s="12" t="s">
        <v>16</v>
      </c>
      <c r="C4" s="22">
        <v>467.6</v>
      </c>
      <c r="D4" s="22">
        <v>638.70000000000005</v>
      </c>
      <c r="E4" s="22">
        <v>677.8</v>
      </c>
      <c r="F4" s="22">
        <v>784.5</v>
      </c>
      <c r="G4" s="22">
        <v>761.1</v>
      </c>
      <c r="H4" s="22">
        <v>743.1</v>
      </c>
      <c r="I4" s="22">
        <v>768.5</v>
      </c>
      <c r="J4" s="22">
        <v>896.6</v>
      </c>
      <c r="K4" s="22">
        <v>912.7</v>
      </c>
      <c r="L4" s="22">
        <v>628.5</v>
      </c>
      <c r="M4" s="22">
        <v>858.3</v>
      </c>
      <c r="N4" s="22">
        <v>780</v>
      </c>
      <c r="O4" s="22">
        <v>825.4</v>
      </c>
      <c r="P4" s="22">
        <v>442.2</v>
      </c>
      <c r="Q4" s="22">
        <v>-701.1</v>
      </c>
      <c r="R4" s="22">
        <v>-1969.5</v>
      </c>
      <c r="S4" s="22">
        <v>-2977.2</v>
      </c>
      <c r="T4" s="22">
        <v>-4173.5</v>
      </c>
      <c r="U4" s="22">
        <v>-2713.3</v>
      </c>
      <c r="V4" s="22">
        <v>-2189.5</v>
      </c>
      <c r="W4" s="22">
        <v>-3026.4</v>
      </c>
      <c r="X4" s="22">
        <v>-2494.8000000000002</v>
      </c>
      <c r="Y4" s="22">
        <v>-3044.415</v>
      </c>
      <c r="Z4" s="22">
        <v>-1798.114</v>
      </c>
      <c r="AA4" s="22">
        <v>-175.38900000000001</v>
      </c>
      <c r="AB4" s="22">
        <v>2418.3319999999999</v>
      </c>
      <c r="AC4" s="22">
        <v>2748.5</v>
      </c>
      <c r="AD4" s="22">
        <v>3430.3217345949997</v>
      </c>
      <c r="AE4" s="22">
        <v>4497.4247345949998</v>
      </c>
      <c r="AF4" s="22">
        <v>6543.5945264080001</v>
      </c>
      <c r="AG4" s="22">
        <v>8234.9369590744882</v>
      </c>
      <c r="AH4" s="22">
        <v>8725.2270391080001</v>
      </c>
      <c r="AI4" s="28">
        <v>9779.7521443730511</v>
      </c>
    </row>
    <row r="5" spans="2:37" s="4" customFormat="1" x14ac:dyDescent="0.2">
      <c r="B5" s="12" t="s">
        <v>0</v>
      </c>
      <c r="C5" s="22">
        <v>299.99700000000001</v>
      </c>
      <c r="D5" s="22">
        <v>369.85700000000003</v>
      </c>
      <c r="E5" s="22">
        <v>398.74700000000001</v>
      </c>
      <c r="F5" s="22">
        <v>403.20300000000003</v>
      </c>
      <c r="G5" s="22">
        <v>386.97199999999998</v>
      </c>
      <c r="H5" s="22">
        <v>367.19100000000003</v>
      </c>
      <c r="I5" s="22">
        <v>423.34699999999998</v>
      </c>
      <c r="J5" s="22">
        <v>401.53100000000006</v>
      </c>
      <c r="K5" s="22">
        <v>435.29199999999986</v>
      </c>
      <c r="L5" s="22">
        <v>331.99599999999998</v>
      </c>
      <c r="M5" s="22">
        <v>347.18999999999994</v>
      </c>
      <c r="N5" s="22">
        <v>325.66200000000003</v>
      </c>
      <c r="O5" s="22">
        <v>329.97499999999985</v>
      </c>
      <c r="P5" s="22">
        <v>332.75900000000001</v>
      </c>
      <c r="Q5" s="22">
        <v>217.46899999999994</v>
      </c>
      <c r="R5" s="22">
        <v>-145.14099999999993</v>
      </c>
      <c r="S5" s="22">
        <v>-423.47</v>
      </c>
      <c r="T5" s="22">
        <v>-598.96600000000001</v>
      </c>
      <c r="U5" s="22">
        <v>-579.25199999999995</v>
      </c>
      <c r="V5" s="22">
        <v>-645.24166412009981</v>
      </c>
      <c r="W5" s="22">
        <v>-518.65800000000013</v>
      </c>
      <c r="X5" s="22">
        <v>-288.44399999999996</v>
      </c>
      <c r="Y5" s="22">
        <v>-272.47699999999998</v>
      </c>
      <c r="Z5" s="22">
        <v>-203.38499999999999</v>
      </c>
      <c r="AA5" s="22">
        <v>-593.229889468588</v>
      </c>
      <c r="AB5" s="22">
        <v>118.602</v>
      </c>
      <c r="AC5" s="22">
        <v>136.77099999999999</v>
      </c>
      <c r="AD5" s="22">
        <v>470.81700000000001</v>
      </c>
      <c r="AE5" s="22">
        <v>857.34799999999996</v>
      </c>
      <c r="AF5" s="22">
        <v>1575.5340000000001</v>
      </c>
      <c r="AG5" s="22">
        <v>1985.982</v>
      </c>
      <c r="AH5" s="22">
        <v>2133.163</v>
      </c>
      <c r="AI5" s="28">
        <v>2371.0442052320523</v>
      </c>
    </row>
    <row r="6" spans="2:37" s="4" customFormat="1" x14ac:dyDescent="0.2">
      <c r="B6" s="12" t="s">
        <v>1</v>
      </c>
      <c r="C6" s="22">
        <v>28.35</v>
      </c>
      <c r="D6" s="22">
        <v>27.72</v>
      </c>
      <c r="E6" s="22">
        <v>29.885999999999999</v>
      </c>
      <c r="F6" s="22">
        <v>41.605999999999995</v>
      </c>
      <c r="G6" s="22">
        <v>32.518999999999991</v>
      </c>
      <c r="H6" s="22">
        <v>30.43399999999999</v>
      </c>
      <c r="I6" s="22">
        <v>28.832999999999998</v>
      </c>
      <c r="J6" s="22">
        <v>30.134999999999998</v>
      </c>
      <c r="K6" s="22">
        <v>32.128999999999998</v>
      </c>
      <c r="L6" s="22">
        <v>39.506</v>
      </c>
      <c r="M6" s="22">
        <v>54.632000000000005</v>
      </c>
      <c r="N6" s="22">
        <v>50.183</v>
      </c>
      <c r="O6" s="22">
        <v>52.760450344000006</v>
      </c>
      <c r="P6" s="22">
        <v>60.192</v>
      </c>
      <c r="Q6" s="22">
        <v>75.837999999999994</v>
      </c>
      <c r="R6" s="22">
        <v>79.293000000000006</v>
      </c>
      <c r="S6" s="22">
        <v>84.861999999999995</v>
      </c>
      <c r="T6" s="22">
        <v>95.66</v>
      </c>
      <c r="U6" s="22">
        <v>79.423000000000002</v>
      </c>
      <c r="V6" s="23">
        <v>98.469999999999985</v>
      </c>
      <c r="W6" s="23">
        <v>120.483</v>
      </c>
      <c r="X6" s="21">
        <v>116.50200000000002</v>
      </c>
      <c r="Y6" s="21">
        <v>128.178</v>
      </c>
      <c r="Z6" s="22">
        <v>128.03399999999999</v>
      </c>
      <c r="AA6" s="22">
        <v>148.078</v>
      </c>
      <c r="AB6" s="22">
        <v>132.93299999999999</v>
      </c>
      <c r="AC6" s="22">
        <v>134.19499999999999</v>
      </c>
      <c r="AD6" s="22">
        <v>166.637</v>
      </c>
      <c r="AE6" s="22">
        <v>185.619</v>
      </c>
      <c r="AF6" s="22">
        <v>223.66399999999999</v>
      </c>
      <c r="AG6" s="22">
        <v>267.58699999999999</v>
      </c>
      <c r="AH6" s="22">
        <v>374.47199999999998</v>
      </c>
      <c r="AI6" s="28">
        <v>477.58267000000001</v>
      </c>
    </row>
    <row r="7" spans="2:37" s="4" customFormat="1" x14ac:dyDescent="0.2">
      <c r="B7" s="12" t="s">
        <v>2</v>
      </c>
      <c r="C7" s="21">
        <v>61.050000000000004</v>
      </c>
      <c r="D7" s="21">
        <v>84.58</v>
      </c>
      <c r="E7" s="21">
        <v>82.885999999999996</v>
      </c>
      <c r="F7" s="21">
        <v>79.577000000000012</v>
      </c>
      <c r="G7" s="21">
        <v>82.753582635000015</v>
      </c>
      <c r="H7" s="21">
        <v>85.273582635000025</v>
      </c>
      <c r="I7" s="21">
        <v>94.555999999999983</v>
      </c>
      <c r="J7" s="21">
        <v>116.85</v>
      </c>
      <c r="K7" s="21">
        <v>102.577</v>
      </c>
      <c r="L7" s="21">
        <v>93.153000000000006</v>
      </c>
      <c r="M7" s="21">
        <v>163.49</v>
      </c>
      <c r="N7" s="21">
        <v>183.34000000000003</v>
      </c>
      <c r="O7" s="21">
        <v>183.726</v>
      </c>
      <c r="P7" s="21">
        <v>184.91900000000004</v>
      </c>
      <c r="Q7" s="21">
        <v>-59.664000000000023</v>
      </c>
      <c r="R7" s="21">
        <v>-456.10300000000012</v>
      </c>
      <c r="S7" s="21">
        <v>-478.23699999999991</v>
      </c>
      <c r="T7" s="21">
        <v>-1082.7319999999997</v>
      </c>
      <c r="U7" s="22">
        <v>-991.61199999999997</v>
      </c>
      <c r="V7" s="22">
        <v>-1316.29</v>
      </c>
      <c r="W7" s="23">
        <v>-1686.7490000000003</v>
      </c>
      <c r="X7" s="23">
        <v>-1347.9459999999999</v>
      </c>
      <c r="Y7" s="23">
        <v>-1330.4220000000003</v>
      </c>
      <c r="Z7" s="23">
        <v>-984.38800000000003</v>
      </c>
      <c r="AA7" s="23">
        <v>-142.196</v>
      </c>
      <c r="AB7" s="23">
        <v>505.56599999999997</v>
      </c>
      <c r="AC7" s="23">
        <v>595.36900000000003</v>
      </c>
      <c r="AD7" s="22">
        <v>617.80600000000004</v>
      </c>
      <c r="AE7" s="22">
        <v>551.36800000000005</v>
      </c>
      <c r="AF7" s="22">
        <v>871.66399999999999</v>
      </c>
      <c r="AG7" s="22">
        <v>1113.3409999999999</v>
      </c>
      <c r="AH7" s="22">
        <v>1319.1479999999999</v>
      </c>
      <c r="AI7" s="28">
        <v>1545.4739999999999</v>
      </c>
    </row>
    <row r="8" spans="2:37" s="4" customFormat="1" x14ac:dyDescent="0.2">
      <c r="B8" s="12" t="s">
        <v>3</v>
      </c>
      <c r="C8" s="22">
        <v>78.84899999999999</v>
      </c>
      <c r="D8" s="22">
        <v>131.375</v>
      </c>
      <c r="E8" s="22">
        <v>139.61500000000001</v>
      </c>
      <c r="F8" s="22">
        <v>217.16899999999998</v>
      </c>
      <c r="G8" s="22">
        <v>226.08800000000002</v>
      </c>
      <c r="H8" s="22">
        <v>210.15607282900004</v>
      </c>
      <c r="I8" s="22">
        <v>192.516072829</v>
      </c>
      <c r="J8" s="22">
        <v>303.14900000000006</v>
      </c>
      <c r="K8" s="22">
        <v>284.45007282900002</v>
      </c>
      <c r="L8" s="22">
        <v>94.530000000000015</v>
      </c>
      <c r="M8" s="22">
        <v>245.34800000000001</v>
      </c>
      <c r="N8" s="22">
        <v>199.31900000000002</v>
      </c>
      <c r="O8" s="22">
        <v>207.85700000000003</v>
      </c>
      <c r="P8" s="22">
        <v>119.13199999999999</v>
      </c>
      <c r="Q8" s="22">
        <v>17.30199999999995</v>
      </c>
      <c r="R8" s="22">
        <v>-89.916999999999987</v>
      </c>
      <c r="S8" s="22">
        <v>-519.79870000000005</v>
      </c>
      <c r="T8" s="22">
        <v>-237.98200000000003</v>
      </c>
      <c r="U8" s="22">
        <v>-192.00319999999999</v>
      </c>
      <c r="V8" s="22">
        <v>60.756999999999948</v>
      </c>
      <c r="W8" s="22">
        <v>75</v>
      </c>
      <c r="X8" s="22">
        <v>50.740000000000009</v>
      </c>
      <c r="Y8" s="22">
        <v>-382.90400000000005</v>
      </c>
      <c r="Z8" s="22">
        <v>-228.26</v>
      </c>
      <c r="AA8" s="22">
        <v>55.765000000000001</v>
      </c>
      <c r="AB8" s="22">
        <v>607.61400000000003</v>
      </c>
      <c r="AC8" s="22">
        <v>592.33600000000001</v>
      </c>
      <c r="AD8" s="22">
        <v>802.68899999999996</v>
      </c>
      <c r="AE8" s="22">
        <v>887.87599999999998</v>
      </c>
      <c r="AF8" s="22">
        <v>1248.489</v>
      </c>
      <c r="AG8" s="22">
        <v>1580.8140000000001</v>
      </c>
      <c r="AH8" s="22">
        <v>1744.192</v>
      </c>
      <c r="AI8" s="28">
        <v>1712.0930000000001</v>
      </c>
      <c r="AK8"/>
    </row>
    <row r="9" spans="2:37" s="4" customFormat="1" x14ac:dyDescent="0.2">
      <c r="B9" s="12" t="s">
        <v>6</v>
      </c>
      <c r="C9" s="24">
        <v>8.1370000000000005</v>
      </c>
      <c r="D9" s="24">
        <v>10.026</v>
      </c>
      <c r="E9" s="24">
        <v>11.531000000000001</v>
      </c>
      <c r="F9" s="24">
        <v>17.535</v>
      </c>
      <c r="G9" s="24">
        <v>16.712896502</v>
      </c>
      <c r="H9" s="24">
        <v>15.920896502</v>
      </c>
      <c r="I9" s="24">
        <v>13.888729293000001</v>
      </c>
      <c r="J9" s="24">
        <v>7.8261972230000003</v>
      </c>
      <c r="K9" s="24">
        <v>9.3569999999999993</v>
      </c>
      <c r="L9" s="24">
        <v>7.7149999999999999</v>
      </c>
      <c r="M9" s="24">
        <v>-27.873999999999999</v>
      </c>
      <c r="N9" s="24">
        <v>-50.811</v>
      </c>
      <c r="O9" s="24">
        <v>-34.345999999999997</v>
      </c>
      <c r="P9" s="24">
        <v>-332.01100000000002</v>
      </c>
      <c r="Q9" s="24">
        <v>-1027.4459999999999</v>
      </c>
      <c r="R9" s="24">
        <v>-1354.038</v>
      </c>
      <c r="S9" s="24">
        <v>-1524.068</v>
      </c>
      <c r="T9" s="24">
        <v>-2072.501103266</v>
      </c>
      <c r="U9" s="25">
        <v>-1130.326194319</v>
      </c>
      <c r="V9" s="25">
        <v>-496.928</v>
      </c>
      <c r="W9" s="25">
        <v>-1022.21</v>
      </c>
      <c r="X9" s="24">
        <v>-935.18600000000004</v>
      </c>
      <c r="Y9" s="24">
        <v>-1103.9580000000001</v>
      </c>
      <c r="Z9" s="24">
        <v>-618.90499999999997</v>
      </c>
      <c r="AA9" s="24">
        <v>-176.02199999999999</v>
      </c>
      <c r="AB9" s="24">
        <v>224.26300000000001</v>
      </c>
      <c r="AC9" s="24">
        <v>338.399</v>
      </c>
      <c r="AD9" s="22">
        <v>326.38099999999997</v>
      </c>
      <c r="AE9" s="22">
        <v>645.68100000000004</v>
      </c>
      <c r="AF9" s="22">
        <v>711.13099999999997</v>
      </c>
      <c r="AG9" s="22">
        <v>640.12650449948774</v>
      </c>
      <c r="AH9" s="22">
        <v>-81.486999999999995</v>
      </c>
      <c r="AI9" s="28">
        <v>84.884</v>
      </c>
    </row>
    <row r="10" spans="2:37" s="4" customFormat="1" x14ac:dyDescent="0.2">
      <c r="B10" s="12" t="s">
        <v>4</v>
      </c>
      <c r="C10" s="26">
        <v>5.99</v>
      </c>
      <c r="D10" s="26">
        <v>28.189999999999998</v>
      </c>
      <c r="E10" s="26">
        <v>44.070999999999998</v>
      </c>
      <c r="F10" s="26">
        <v>47.942</v>
      </c>
      <c r="G10" s="26">
        <v>36.277000000000001</v>
      </c>
      <c r="H10" s="26">
        <v>43.899348514999986</v>
      </c>
      <c r="I10" s="26">
        <v>40.061</v>
      </c>
      <c r="J10" s="26">
        <v>26.009970000000003</v>
      </c>
      <c r="K10" s="26">
        <v>45.785000000000004</v>
      </c>
      <c r="L10" s="26">
        <v>60.261000000000003</v>
      </c>
      <c r="M10" s="26">
        <v>76.055000000000007</v>
      </c>
      <c r="N10" s="26">
        <v>72.418999999999997</v>
      </c>
      <c r="O10" s="26">
        <v>84.332859387000013</v>
      </c>
      <c r="P10" s="26">
        <v>83.887</v>
      </c>
      <c r="Q10" s="27">
        <v>86.199000000000012</v>
      </c>
      <c r="R10" s="26">
        <v>23.248000000000008</v>
      </c>
      <c r="S10" s="26">
        <v>-113.54599999999999</v>
      </c>
      <c r="T10" s="26">
        <v>-253.09700000000001</v>
      </c>
      <c r="U10" s="26">
        <v>61.987791313000017</v>
      </c>
      <c r="V10" s="26">
        <v>100.67899999999997</v>
      </c>
      <c r="W10" s="26">
        <v>-10.608000000000015</v>
      </c>
      <c r="X10" s="26">
        <v>-93.933999999999983</v>
      </c>
      <c r="Y10" s="26">
        <v>-103.26699999999998</v>
      </c>
      <c r="Z10" s="26">
        <v>71.378</v>
      </c>
      <c r="AA10" s="26">
        <v>323.971</v>
      </c>
      <c r="AB10" s="26">
        <v>533.20600000000002</v>
      </c>
      <c r="AC10" s="26">
        <v>519.56299999999999</v>
      </c>
      <c r="AD10" s="22">
        <v>522.29300000000001</v>
      </c>
      <c r="AE10" s="22">
        <v>797.404</v>
      </c>
      <c r="AF10" s="22">
        <v>836.28099999999995</v>
      </c>
      <c r="AG10" s="22">
        <v>1027.759</v>
      </c>
      <c r="AH10" s="22">
        <v>1103.682</v>
      </c>
      <c r="AI10" s="28">
        <v>1197.6179999999999</v>
      </c>
    </row>
    <row r="12" spans="2:37" x14ac:dyDescent="0.2">
      <c r="B12" s="13" t="s">
        <v>8</v>
      </c>
    </row>
  </sheetData>
  <phoneticPr fontId="1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76" orientation="landscape" horizontalDpi="96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12"/>
  <sheetViews>
    <sheetView topLeftCell="M1" zoomScaleNormal="100" workbookViewId="0">
      <selection activeCell="T13" sqref="T13"/>
    </sheetView>
  </sheetViews>
  <sheetFormatPr baseColWidth="10" defaultRowHeight="12.75" x14ac:dyDescent="0.2"/>
  <cols>
    <col min="1" max="1" width="23.140625" customWidth="1"/>
    <col min="2" max="13" width="8.7109375" style="5" customWidth="1"/>
    <col min="14" max="14" width="8.7109375" style="6" customWidth="1"/>
    <col min="15" max="25" width="8.7109375" customWidth="1"/>
  </cols>
  <sheetData>
    <row r="1" spans="1:34" ht="18" customHeight="1" x14ac:dyDescent="0.25">
      <c r="A1" s="10" t="s">
        <v>9</v>
      </c>
      <c r="B1" s="10"/>
      <c r="C1" s="16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15"/>
      <c r="P1" s="15"/>
      <c r="Q1" s="15"/>
      <c r="R1" s="15"/>
      <c r="S1" s="15"/>
    </row>
    <row r="2" spans="1:34" ht="13.5" customHeight="1" x14ac:dyDescent="0.2">
      <c r="A2" s="14" t="s">
        <v>10</v>
      </c>
      <c r="B2" s="15"/>
      <c r="C2" s="15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15"/>
      <c r="P2" s="15"/>
      <c r="Q2" s="15"/>
      <c r="R2" s="15"/>
      <c r="S2" s="15"/>
    </row>
    <row r="3" spans="1:34" s="3" customFormat="1" ht="33" customHeight="1" x14ac:dyDescent="0.2">
      <c r="A3" s="19"/>
      <c r="B3" s="2">
        <f>'Creances-nettes-sur-les-etats'!C3</f>
        <v>1991</v>
      </c>
      <c r="C3" s="2">
        <v>1992</v>
      </c>
      <c r="D3" s="2">
        <v>1993</v>
      </c>
      <c r="E3" s="2">
        <v>1994</v>
      </c>
      <c r="F3" s="2">
        <v>1995</v>
      </c>
      <c r="G3" s="2">
        <v>1996</v>
      </c>
      <c r="H3" s="2">
        <v>1997</v>
      </c>
      <c r="I3" s="2">
        <v>1998</v>
      </c>
      <c r="J3" s="2">
        <v>1999</v>
      </c>
      <c r="K3" s="2">
        <v>2000</v>
      </c>
      <c r="L3" s="2">
        <v>2001</v>
      </c>
      <c r="M3" s="2">
        <v>2002</v>
      </c>
      <c r="N3" s="2">
        <v>2003</v>
      </c>
      <c r="O3" s="2">
        <v>2004</v>
      </c>
      <c r="P3" s="2">
        <v>2005</v>
      </c>
      <c r="Q3" s="2">
        <v>2006</v>
      </c>
      <c r="R3" s="2">
        <v>2007</v>
      </c>
      <c r="S3" s="2">
        <v>2008</v>
      </c>
      <c r="T3" s="2">
        <v>2009</v>
      </c>
      <c r="U3" s="2">
        <v>2010</v>
      </c>
      <c r="V3" s="2">
        <v>2011</v>
      </c>
      <c r="W3" s="2">
        <v>2012</v>
      </c>
      <c r="X3" s="2">
        <v>2013</v>
      </c>
      <c r="Y3" s="2">
        <v>2014</v>
      </c>
      <c r="Z3" s="2">
        <v>2015</v>
      </c>
      <c r="AA3" s="2">
        <v>2016</v>
      </c>
      <c r="AB3" s="2">
        <v>2017</v>
      </c>
      <c r="AC3" s="2">
        <v>2018</v>
      </c>
      <c r="AD3" s="2">
        <v>2019</v>
      </c>
      <c r="AE3" s="3">
        <v>2020</v>
      </c>
      <c r="AF3" s="3">
        <v>2021</v>
      </c>
      <c r="AG3" s="3">
        <v>2022</v>
      </c>
      <c r="AH3" s="3">
        <v>2023</v>
      </c>
    </row>
    <row r="4" spans="1:34" s="4" customFormat="1" x14ac:dyDescent="0.2">
      <c r="A4" s="20" t="s">
        <v>16</v>
      </c>
      <c r="B4" s="11">
        <f>IF("n.d."='Creances-nettes-sur-les-etats'!C4,"na",'Creances-nettes-sur-les-etats'!C4)</f>
        <v>467.6</v>
      </c>
      <c r="C4" s="11">
        <f>IF("n.d."='Creances-nettes-sur-les-etats'!D4,"na",'Creances-nettes-sur-les-etats'!D4)</f>
        <v>638.70000000000005</v>
      </c>
      <c r="D4" s="11">
        <f>IF("n.d."='Creances-nettes-sur-les-etats'!E4,"na",'Creances-nettes-sur-les-etats'!E4)</f>
        <v>677.8</v>
      </c>
      <c r="E4" s="11">
        <f>IF("n.d."='Creances-nettes-sur-les-etats'!F4,"na",'Creances-nettes-sur-les-etats'!F4)</f>
        <v>784.5</v>
      </c>
      <c r="F4" s="11">
        <f>IF("n.d."='Creances-nettes-sur-les-etats'!G4,"na",'Creances-nettes-sur-les-etats'!G4)</f>
        <v>761.1</v>
      </c>
      <c r="G4" s="11">
        <f>IF("n.d."='Creances-nettes-sur-les-etats'!H4,"na",'Creances-nettes-sur-les-etats'!H4)</f>
        <v>743.1</v>
      </c>
      <c r="H4" s="11">
        <f>IF("n.d."='Creances-nettes-sur-les-etats'!I4,"na",'Creances-nettes-sur-les-etats'!I4)</f>
        <v>768.5</v>
      </c>
      <c r="I4" s="11">
        <f>IF("n.d."='Creances-nettes-sur-les-etats'!J4,"na",'Creances-nettes-sur-les-etats'!J4)</f>
        <v>896.6</v>
      </c>
      <c r="J4" s="11">
        <f>IF("n.d."='Creances-nettes-sur-les-etats'!K4,"na",'Creances-nettes-sur-les-etats'!K4)</f>
        <v>912.7</v>
      </c>
      <c r="K4" s="11">
        <f>IF("n.d."='Creances-nettes-sur-les-etats'!L4,"na",'Creances-nettes-sur-les-etats'!L4)</f>
        <v>628.5</v>
      </c>
      <c r="L4" s="11">
        <f>IF("n.d."='Creances-nettes-sur-les-etats'!M4,"na",'Creances-nettes-sur-les-etats'!M4)</f>
        <v>858.3</v>
      </c>
      <c r="M4" s="11">
        <f>IF("n.d."='Creances-nettes-sur-les-etats'!N4,"na",'Creances-nettes-sur-les-etats'!N4)</f>
        <v>780</v>
      </c>
      <c r="N4" s="11">
        <f>IF("n.d."='Creances-nettes-sur-les-etats'!O4,"na",'Creances-nettes-sur-les-etats'!O4)</f>
        <v>825.4</v>
      </c>
      <c r="O4" s="11">
        <f>IF("n.d."='Creances-nettes-sur-les-etats'!P4,"na",'Creances-nettes-sur-les-etats'!P4)</f>
        <v>442.2</v>
      </c>
      <c r="P4" s="11">
        <f>IF("n.d."='Creances-nettes-sur-les-etats'!Q4,"na",'Creances-nettes-sur-les-etats'!Q4)</f>
        <v>-701.1</v>
      </c>
      <c r="Q4" s="11">
        <f>IF("n.d."='Creances-nettes-sur-les-etats'!R4,"na",'Creances-nettes-sur-les-etats'!R4)</f>
        <v>-1969.5</v>
      </c>
      <c r="R4" s="11">
        <f>IF("n.d."='Creances-nettes-sur-les-etats'!S4,"na",'Creances-nettes-sur-les-etats'!S4)</f>
        <v>-2977.2</v>
      </c>
      <c r="S4" s="11">
        <f>IF("n.d."='Creances-nettes-sur-les-etats'!T4,"na",'Creances-nettes-sur-les-etats'!T4)</f>
        <v>-4173.5</v>
      </c>
      <c r="T4" s="11">
        <f>IF("n.d."='Creances-nettes-sur-les-etats'!U4,"na",'Creances-nettes-sur-les-etats'!U4)</f>
        <v>-2713.3</v>
      </c>
      <c r="U4" s="11">
        <f>IF("n.d."='Creances-nettes-sur-les-etats'!V4,"na",'Creances-nettes-sur-les-etats'!V4)</f>
        <v>-2189.5</v>
      </c>
      <c r="V4" s="11">
        <f>IF("n.d."='Creances-nettes-sur-les-etats'!W4,"na",'Creances-nettes-sur-les-etats'!W4)</f>
        <v>-3026.4</v>
      </c>
      <c r="W4" s="11">
        <f>IF("n.d."='Creances-nettes-sur-les-etats'!X4,"na",'Creances-nettes-sur-les-etats'!X4)</f>
        <v>-2494.8000000000002</v>
      </c>
      <c r="X4" s="11">
        <f>IF("n.d."='Creances-nettes-sur-les-etats'!Y4,"na",'Creances-nettes-sur-les-etats'!Y4)</f>
        <v>-3044.415</v>
      </c>
      <c r="Y4" s="11">
        <f>IF("n.d."='Creances-nettes-sur-les-etats'!Z4,"na",'Creances-nettes-sur-les-etats'!Z4)</f>
        <v>-1798.114</v>
      </c>
      <c r="Z4" s="11">
        <f>IF("n.d."='Creances-nettes-sur-les-etats'!AA4,"na",'Creances-nettes-sur-les-etats'!AA4)</f>
        <v>-175.38900000000001</v>
      </c>
      <c r="AA4" s="11">
        <f>IF("n.d."='Creances-nettes-sur-les-etats'!AB4,"na",'Creances-nettes-sur-les-etats'!AB4)</f>
        <v>2418.3319999999999</v>
      </c>
      <c r="AB4" s="11">
        <f>IF("n.d."='Creances-nettes-sur-les-etats'!AC4,"na",'Creances-nettes-sur-les-etats'!AC4)</f>
        <v>2748.5</v>
      </c>
      <c r="AC4" s="11">
        <f>IF("n.d."='Creances-nettes-sur-les-etats'!AD4,"na",'Creances-nettes-sur-les-etats'!AD4)</f>
        <v>3430.3217345949997</v>
      </c>
      <c r="AD4" s="11">
        <f>IF("n.d."='Creances-nettes-sur-les-etats'!AE4,"na",'Creances-nettes-sur-les-etats'!AE4)</f>
        <v>4497.4247345949998</v>
      </c>
      <c r="AE4" s="11">
        <f>IF("n.d."='Creances-nettes-sur-les-etats'!AF4,"na",'Creances-nettes-sur-les-etats'!AF4)</f>
        <v>6543.5945264080001</v>
      </c>
      <c r="AF4" s="11">
        <f>IF("n.d."='Creances-nettes-sur-les-etats'!AG4,"na",'Creances-nettes-sur-les-etats'!AG4)</f>
        <v>8234.9369590744882</v>
      </c>
      <c r="AG4" s="11">
        <f>IF("n.d."='Creances-nettes-sur-les-etats'!AH4,"na",'Creances-nettes-sur-les-etats'!AH4)</f>
        <v>8725.2270391080001</v>
      </c>
      <c r="AH4" s="11">
        <f>IF("n.d."='Creances-nettes-sur-les-etats'!AI4,"na",'Creances-nettes-sur-les-etats'!AI4)</f>
        <v>9779.7521443730511</v>
      </c>
    </row>
    <row r="5" spans="1:34" s="4" customFormat="1" x14ac:dyDescent="0.2">
      <c r="A5" s="20" t="s">
        <v>11</v>
      </c>
      <c r="B5" s="11">
        <f>IF("n.d."='Creances-nettes-sur-les-etats'!C5,"na",'Creances-nettes-sur-les-etats'!C5)</f>
        <v>299.99700000000001</v>
      </c>
      <c r="C5" s="11">
        <f>IF("n.d."='Creances-nettes-sur-les-etats'!D5,"na",'Creances-nettes-sur-les-etats'!D5)</f>
        <v>369.85700000000003</v>
      </c>
      <c r="D5" s="11">
        <f>IF("n.d."='Creances-nettes-sur-les-etats'!E5,"na",'Creances-nettes-sur-les-etats'!E5)</f>
        <v>398.74700000000001</v>
      </c>
      <c r="E5" s="11">
        <f>IF("n.d."='Creances-nettes-sur-les-etats'!F5,"na",'Creances-nettes-sur-les-etats'!F5)</f>
        <v>403.20300000000003</v>
      </c>
      <c r="F5" s="11">
        <f>IF("n.d."='Creances-nettes-sur-les-etats'!G5,"na",'Creances-nettes-sur-les-etats'!G5)</f>
        <v>386.97199999999998</v>
      </c>
      <c r="G5" s="11">
        <f>IF("n.d."='Creances-nettes-sur-les-etats'!H5,"na",'Creances-nettes-sur-les-etats'!H5)</f>
        <v>367.19100000000003</v>
      </c>
      <c r="H5" s="11">
        <f>IF("n.d."='Creances-nettes-sur-les-etats'!I5,"na",'Creances-nettes-sur-les-etats'!I5)</f>
        <v>423.34699999999998</v>
      </c>
      <c r="I5" s="11">
        <f>IF("n.d."='Creances-nettes-sur-les-etats'!J5,"na",'Creances-nettes-sur-les-etats'!J5)</f>
        <v>401.53100000000006</v>
      </c>
      <c r="J5" s="11">
        <f>IF("n.d."='Creances-nettes-sur-les-etats'!K5,"na",'Creances-nettes-sur-les-etats'!K5)</f>
        <v>435.29199999999986</v>
      </c>
      <c r="K5" s="11">
        <f>IF("n.d."='Creances-nettes-sur-les-etats'!L5,"na",'Creances-nettes-sur-les-etats'!L5)</f>
        <v>331.99599999999998</v>
      </c>
      <c r="L5" s="11">
        <f>IF("n.d."='Creances-nettes-sur-les-etats'!M5,"na",'Creances-nettes-sur-les-etats'!M5)</f>
        <v>347.18999999999994</v>
      </c>
      <c r="M5" s="11">
        <f>IF("n.d."='Creances-nettes-sur-les-etats'!N5,"na",'Creances-nettes-sur-les-etats'!N5)</f>
        <v>325.66200000000003</v>
      </c>
      <c r="N5" s="11">
        <f>IF("n.d."='Creances-nettes-sur-les-etats'!O5,"na",'Creances-nettes-sur-les-etats'!O5)</f>
        <v>329.97499999999985</v>
      </c>
      <c r="O5" s="11">
        <f>IF("n.d."='Creances-nettes-sur-les-etats'!P5,"na",'Creances-nettes-sur-les-etats'!P5)</f>
        <v>332.75900000000001</v>
      </c>
      <c r="P5" s="11">
        <f>IF("n.d."='Creances-nettes-sur-les-etats'!Q5,"na",'Creances-nettes-sur-les-etats'!Q5)</f>
        <v>217.46899999999994</v>
      </c>
      <c r="Q5" s="11">
        <f>IF("n.d."='Creances-nettes-sur-les-etats'!R5,"na",'Creances-nettes-sur-les-etats'!R5)</f>
        <v>-145.14099999999993</v>
      </c>
      <c r="R5" s="11">
        <f>IF("n.d."='Creances-nettes-sur-les-etats'!S5,"na",'Creances-nettes-sur-les-etats'!S5)</f>
        <v>-423.47</v>
      </c>
      <c r="S5" s="11">
        <f>IF("n.d."='Creances-nettes-sur-les-etats'!T5,"na",'Creances-nettes-sur-les-etats'!T5)</f>
        <v>-598.96600000000001</v>
      </c>
      <c r="T5" s="11">
        <f>IF("n.d."='Creances-nettes-sur-les-etats'!U5,"na",'Creances-nettes-sur-les-etats'!U5)</f>
        <v>-579.25199999999995</v>
      </c>
      <c r="U5" s="11">
        <f>IF("n.d."='Creances-nettes-sur-les-etats'!V5,"na",'Creances-nettes-sur-les-etats'!V5)</f>
        <v>-645.24166412009981</v>
      </c>
      <c r="V5" s="11">
        <f>IF("n.d."='Creances-nettes-sur-les-etats'!W5,"na",'Creances-nettes-sur-les-etats'!W5)</f>
        <v>-518.65800000000013</v>
      </c>
      <c r="W5" s="11">
        <f>IF("n.d."='Creances-nettes-sur-les-etats'!X5,"na",'Creances-nettes-sur-les-etats'!X5)</f>
        <v>-288.44399999999996</v>
      </c>
      <c r="X5" s="11">
        <f>IF("n.d."='Creances-nettes-sur-les-etats'!Y5,"na",'Creances-nettes-sur-les-etats'!Y5)</f>
        <v>-272.47699999999998</v>
      </c>
      <c r="Y5" s="11">
        <f>IF("n.d."='Creances-nettes-sur-les-etats'!Z5,"na",'Creances-nettes-sur-les-etats'!Z5)</f>
        <v>-203.38499999999999</v>
      </c>
      <c r="Z5" s="11">
        <f>IF("n.d."='Creances-nettes-sur-les-etats'!AA5,"na",'Creances-nettes-sur-les-etats'!AA5)</f>
        <v>-593.229889468588</v>
      </c>
      <c r="AA5" s="11">
        <f>IF("n.d."='Creances-nettes-sur-les-etats'!AB5,"na",'Creances-nettes-sur-les-etats'!AB5)</f>
        <v>118.602</v>
      </c>
      <c r="AB5" s="11">
        <f>IF("n.d."='Creances-nettes-sur-les-etats'!AC5,"na",'Creances-nettes-sur-les-etats'!AC5)</f>
        <v>136.77099999999999</v>
      </c>
      <c r="AC5" s="11">
        <f>IF("n.d."='Creances-nettes-sur-les-etats'!AD5,"na",'Creances-nettes-sur-les-etats'!AD5)</f>
        <v>470.81700000000001</v>
      </c>
      <c r="AD5" s="11">
        <f>IF("n.d."='Creances-nettes-sur-les-etats'!AE5,"na",'Creances-nettes-sur-les-etats'!AE5)</f>
        <v>857.34799999999996</v>
      </c>
      <c r="AE5" s="11">
        <f>IF("n.d."='Creances-nettes-sur-les-etats'!AF5,"na",'Creances-nettes-sur-les-etats'!AF5)</f>
        <v>1575.5340000000001</v>
      </c>
      <c r="AF5" s="11">
        <f>IF("n.d."='Creances-nettes-sur-les-etats'!AG5,"na",'Creances-nettes-sur-les-etats'!AG5)</f>
        <v>1985.982</v>
      </c>
      <c r="AG5" s="11">
        <f>IF("n.d."='Creances-nettes-sur-les-etats'!AH5,"na",'Creances-nettes-sur-les-etats'!AH5)</f>
        <v>2133.163</v>
      </c>
      <c r="AH5" s="11">
        <f>IF("n.d."='Creances-nettes-sur-les-etats'!AI5,"na",'Creances-nettes-sur-les-etats'!AI5)</f>
        <v>2371.0442052320523</v>
      </c>
    </row>
    <row r="6" spans="1:34" s="4" customFormat="1" x14ac:dyDescent="0.2">
      <c r="A6" s="20" t="s">
        <v>12</v>
      </c>
      <c r="B6" s="11">
        <f>IF("n.d."='Creances-nettes-sur-les-etats'!C6,"na",'Creances-nettes-sur-les-etats'!C6)</f>
        <v>28.35</v>
      </c>
      <c r="C6" s="11">
        <f>IF("n.d."='Creances-nettes-sur-les-etats'!D6,"na",'Creances-nettes-sur-les-etats'!D6)</f>
        <v>27.72</v>
      </c>
      <c r="D6" s="11">
        <f>IF("n.d."='Creances-nettes-sur-les-etats'!E6,"na",'Creances-nettes-sur-les-etats'!E6)</f>
        <v>29.885999999999999</v>
      </c>
      <c r="E6" s="11">
        <f>IF("n.d."='Creances-nettes-sur-les-etats'!F6,"na",'Creances-nettes-sur-les-etats'!F6)</f>
        <v>41.605999999999995</v>
      </c>
      <c r="F6" s="11">
        <f>IF("n.d."='Creances-nettes-sur-les-etats'!G6,"na",'Creances-nettes-sur-les-etats'!G6)</f>
        <v>32.518999999999991</v>
      </c>
      <c r="G6" s="11">
        <f>IF("n.d."='Creances-nettes-sur-les-etats'!H6,"na",'Creances-nettes-sur-les-etats'!H6)</f>
        <v>30.43399999999999</v>
      </c>
      <c r="H6" s="11">
        <f>IF("n.d."='Creances-nettes-sur-les-etats'!I6,"na",'Creances-nettes-sur-les-etats'!I6)</f>
        <v>28.832999999999998</v>
      </c>
      <c r="I6" s="11">
        <f>IF("n.d."='Creances-nettes-sur-les-etats'!J6,"na",'Creances-nettes-sur-les-etats'!J6)</f>
        <v>30.134999999999998</v>
      </c>
      <c r="J6" s="11">
        <f>IF("n.d."='Creances-nettes-sur-les-etats'!K6,"na",'Creances-nettes-sur-les-etats'!K6)</f>
        <v>32.128999999999998</v>
      </c>
      <c r="K6" s="11">
        <f>IF("n.d."='Creances-nettes-sur-les-etats'!L6,"na",'Creances-nettes-sur-les-etats'!L6)</f>
        <v>39.506</v>
      </c>
      <c r="L6" s="11">
        <f>IF("n.d."='Creances-nettes-sur-les-etats'!M6,"na",'Creances-nettes-sur-les-etats'!M6)</f>
        <v>54.632000000000005</v>
      </c>
      <c r="M6" s="11">
        <f>IF("n.d."='Creances-nettes-sur-les-etats'!N6,"na",'Creances-nettes-sur-les-etats'!N6)</f>
        <v>50.183</v>
      </c>
      <c r="N6" s="11">
        <f>IF("n.d."='Creances-nettes-sur-les-etats'!O6,"na",'Creances-nettes-sur-les-etats'!O6)</f>
        <v>52.760450344000006</v>
      </c>
      <c r="O6" s="11">
        <f>IF("n.d."='Creances-nettes-sur-les-etats'!P6,"na",'Creances-nettes-sur-les-etats'!P6)</f>
        <v>60.192</v>
      </c>
      <c r="P6" s="11">
        <f>IF("n.d."='Creances-nettes-sur-les-etats'!Q6,"na",'Creances-nettes-sur-les-etats'!Q6)</f>
        <v>75.837999999999994</v>
      </c>
      <c r="Q6" s="11">
        <f>IF("n.d."='Creances-nettes-sur-les-etats'!R6,"na",'Creances-nettes-sur-les-etats'!R6)</f>
        <v>79.293000000000006</v>
      </c>
      <c r="R6" s="11">
        <f>IF("n.d."='Creances-nettes-sur-les-etats'!S6,"na",'Creances-nettes-sur-les-etats'!S6)</f>
        <v>84.861999999999995</v>
      </c>
      <c r="S6" s="11">
        <f>IF("n.d."='Creances-nettes-sur-les-etats'!T6,"na",'Creances-nettes-sur-les-etats'!T6)</f>
        <v>95.66</v>
      </c>
      <c r="T6" s="11">
        <f>IF("n.d."='Creances-nettes-sur-les-etats'!U6,"na",'Creances-nettes-sur-les-etats'!U6)</f>
        <v>79.423000000000002</v>
      </c>
      <c r="U6" s="11">
        <f>IF("n.d."='Creances-nettes-sur-les-etats'!V6,"na",'Creances-nettes-sur-les-etats'!V6)</f>
        <v>98.469999999999985</v>
      </c>
      <c r="V6" s="11">
        <f>IF("n.d."='Creances-nettes-sur-les-etats'!W6,"na",'Creances-nettes-sur-les-etats'!W6)</f>
        <v>120.483</v>
      </c>
      <c r="W6" s="11">
        <f>IF("n.d."='Creances-nettes-sur-les-etats'!X6,"na",'Creances-nettes-sur-les-etats'!X6)</f>
        <v>116.50200000000002</v>
      </c>
      <c r="X6" s="11">
        <f>IF("n.d."='Creances-nettes-sur-les-etats'!Y6,"na",'Creances-nettes-sur-les-etats'!Y6)</f>
        <v>128.178</v>
      </c>
      <c r="Y6" s="11">
        <f>IF("n.d."='Creances-nettes-sur-les-etats'!Z6,"na",'Creances-nettes-sur-les-etats'!Z6)</f>
        <v>128.03399999999999</v>
      </c>
      <c r="Z6" s="11">
        <f>IF("n.d."='Creances-nettes-sur-les-etats'!AA6,"na",'Creances-nettes-sur-les-etats'!AA6)</f>
        <v>148.078</v>
      </c>
      <c r="AA6" s="11">
        <f>IF("n.d."='Creances-nettes-sur-les-etats'!AB6,"na",'Creances-nettes-sur-les-etats'!AB6)</f>
        <v>132.93299999999999</v>
      </c>
      <c r="AB6" s="11">
        <f>IF("n.d."='Creances-nettes-sur-les-etats'!AC6,"na",'Creances-nettes-sur-les-etats'!AC6)</f>
        <v>134.19499999999999</v>
      </c>
      <c r="AC6" s="11">
        <f>IF("n.d."='Creances-nettes-sur-les-etats'!AD6,"na",'Creances-nettes-sur-les-etats'!AD6)</f>
        <v>166.637</v>
      </c>
      <c r="AD6" s="11">
        <f>IF("n.d."='Creances-nettes-sur-les-etats'!AE6,"na",'Creances-nettes-sur-les-etats'!AE6)</f>
        <v>185.619</v>
      </c>
      <c r="AE6" s="11">
        <f>IF("n.d."='Creances-nettes-sur-les-etats'!AF6,"na",'Creances-nettes-sur-les-etats'!AF6)</f>
        <v>223.66399999999999</v>
      </c>
      <c r="AF6" s="11">
        <f>IF("n.d."='Creances-nettes-sur-les-etats'!AG6,"na",'Creances-nettes-sur-les-etats'!AG6)</f>
        <v>267.58699999999999</v>
      </c>
      <c r="AG6" s="11">
        <f>IF("n.d."='Creances-nettes-sur-les-etats'!AH6,"na",'Creances-nettes-sur-les-etats'!AH6)</f>
        <v>374.47199999999998</v>
      </c>
      <c r="AH6" s="11">
        <f>IF("n.d."='Creances-nettes-sur-les-etats'!AI6,"na",'Creances-nettes-sur-les-etats'!AI6)</f>
        <v>477.58267000000001</v>
      </c>
    </row>
    <row r="7" spans="1:34" s="4" customFormat="1" x14ac:dyDescent="0.2">
      <c r="A7" s="20" t="s">
        <v>2</v>
      </c>
      <c r="B7" s="11">
        <f>IF("n.d."='Creances-nettes-sur-les-etats'!C7,"na",'Creances-nettes-sur-les-etats'!C7)</f>
        <v>61.050000000000004</v>
      </c>
      <c r="C7" s="11">
        <f>IF("n.d."='Creances-nettes-sur-les-etats'!D7,"na",'Creances-nettes-sur-les-etats'!D7)</f>
        <v>84.58</v>
      </c>
      <c r="D7" s="11">
        <f>IF("n.d."='Creances-nettes-sur-les-etats'!E7,"na",'Creances-nettes-sur-les-etats'!E7)</f>
        <v>82.885999999999996</v>
      </c>
      <c r="E7" s="11">
        <f>IF("n.d."='Creances-nettes-sur-les-etats'!F7,"na",'Creances-nettes-sur-les-etats'!F7)</f>
        <v>79.577000000000012</v>
      </c>
      <c r="F7" s="11">
        <f>IF("n.d."='Creances-nettes-sur-les-etats'!G7,"na",'Creances-nettes-sur-les-etats'!G7)</f>
        <v>82.753582635000015</v>
      </c>
      <c r="G7" s="11">
        <f>IF("n.d."='Creances-nettes-sur-les-etats'!H7,"na",'Creances-nettes-sur-les-etats'!H7)</f>
        <v>85.273582635000025</v>
      </c>
      <c r="H7" s="11">
        <f>IF("n.d."='Creances-nettes-sur-les-etats'!I7,"na",'Creances-nettes-sur-les-etats'!I7)</f>
        <v>94.555999999999983</v>
      </c>
      <c r="I7" s="11">
        <f>IF("n.d."='Creances-nettes-sur-les-etats'!J7,"na",'Creances-nettes-sur-les-etats'!J7)</f>
        <v>116.85</v>
      </c>
      <c r="J7" s="11">
        <f>IF("n.d."='Creances-nettes-sur-les-etats'!K7,"na",'Creances-nettes-sur-les-etats'!K7)</f>
        <v>102.577</v>
      </c>
      <c r="K7" s="11">
        <f>IF("n.d."='Creances-nettes-sur-les-etats'!L7,"na",'Creances-nettes-sur-les-etats'!L7)</f>
        <v>93.153000000000006</v>
      </c>
      <c r="L7" s="11">
        <f>IF("n.d."='Creances-nettes-sur-les-etats'!M7,"na",'Creances-nettes-sur-les-etats'!M7)</f>
        <v>163.49</v>
      </c>
      <c r="M7" s="11">
        <f>IF("n.d."='Creances-nettes-sur-les-etats'!N7,"na",'Creances-nettes-sur-les-etats'!N7)</f>
        <v>183.34000000000003</v>
      </c>
      <c r="N7" s="11">
        <f>IF("n.d."='Creances-nettes-sur-les-etats'!O7,"na",'Creances-nettes-sur-les-etats'!O7)</f>
        <v>183.726</v>
      </c>
      <c r="O7" s="11">
        <f>IF("n.d."='Creances-nettes-sur-les-etats'!P7,"na",'Creances-nettes-sur-les-etats'!P7)</f>
        <v>184.91900000000004</v>
      </c>
      <c r="P7" s="11">
        <f>IF("n.d."='Creances-nettes-sur-les-etats'!Q7,"na",'Creances-nettes-sur-les-etats'!Q7)</f>
        <v>-59.664000000000023</v>
      </c>
      <c r="Q7" s="11">
        <f>IF("n.d."='Creances-nettes-sur-les-etats'!R7,"na",'Creances-nettes-sur-les-etats'!R7)</f>
        <v>-456.10300000000012</v>
      </c>
      <c r="R7" s="11">
        <f>IF("n.d."='Creances-nettes-sur-les-etats'!S7,"na",'Creances-nettes-sur-les-etats'!S7)</f>
        <v>-478.23699999999991</v>
      </c>
      <c r="S7" s="11">
        <f>IF("n.d."='Creances-nettes-sur-les-etats'!T7,"na",'Creances-nettes-sur-les-etats'!T7)</f>
        <v>-1082.7319999999997</v>
      </c>
      <c r="T7" s="11">
        <f>IF("n.d."='Creances-nettes-sur-les-etats'!U7,"na",'Creances-nettes-sur-les-etats'!U7)</f>
        <v>-991.61199999999997</v>
      </c>
      <c r="U7" s="11">
        <f>IF("n.d."='Creances-nettes-sur-les-etats'!V7,"na",'Creances-nettes-sur-les-etats'!V7)</f>
        <v>-1316.29</v>
      </c>
      <c r="V7" s="11">
        <f>IF("n.d."='Creances-nettes-sur-les-etats'!W7,"na",'Creances-nettes-sur-les-etats'!W7)</f>
        <v>-1686.7490000000003</v>
      </c>
      <c r="W7" s="11">
        <f>IF("n.d."='Creances-nettes-sur-les-etats'!X7,"na",'Creances-nettes-sur-les-etats'!X7)</f>
        <v>-1347.9459999999999</v>
      </c>
      <c r="X7" s="11">
        <f>IF("n.d."='Creances-nettes-sur-les-etats'!Y7,"na",'Creances-nettes-sur-les-etats'!Y7)</f>
        <v>-1330.4220000000003</v>
      </c>
      <c r="Y7" s="11">
        <f>IF("n.d."='Creances-nettes-sur-les-etats'!Z7,"na",'Creances-nettes-sur-les-etats'!Z7)</f>
        <v>-984.38800000000003</v>
      </c>
      <c r="Z7" s="11">
        <f>IF("n.d."='Creances-nettes-sur-les-etats'!AA7,"na",'Creances-nettes-sur-les-etats'!AA7)</f>
        <v>-142.196</v>
      </c>
      <c r="AA7" s="11">
        <f>IF("n.d."='Creances-nettes-sur-les-etats'!AB7,"na",'Creances-nettes-sur-les-etats'!AB7)</f>
        <v>505.56599999999997</v>
      </c>
      <c r="AB7" s="11">
        <f>IF("n.d."='Creances-nettes-sur-les-etats'!AC7,"na",'Creances-nettes-sur-les-etats'!AC7)</f>
        <v>595.36900000000003</v>
      </c>
      <c r="AC7" s="11">
        <f>IF("n.d."='Creances-nettes-sur-les-etats'!AD7,"na",'Creances-nettes-sur-les-etats'!AD7)</f>
        <v>617.80600000000004</v>
      </c>
      <c r="AD7" s="11">
        <f>IF("n.d."='Creances-nettes-sur-les-etats'!AE7,"na",'Creances-nettes-sur-les-etats'!AE7)</f>
        <v>551.36800000000005</v>
      </c>
      <c r="AE7" s="11">
        <f>IF("n.d."='Creances-nettes-sur-les-etats'!AF7,"na",'Creances-nettes-sur-les-etats'!AF7)</f>
        <v>871.66399999999999</v>
      </c>
      <c r="AF7" s="11">
        <f>IF("n.d."='Creances-nettes-sur-les-etats'!AG7,"na",'Creances-nettes-sur-les-etats'!AG7)</f>
        <v>1113.3409999999999</v>
      </c>
      <c r="AG7" s="11">
        <f>IF("n.d."='Creances-nettes-sur-les-etats'!AH7,"na",'Creances-nettes-sur-les-etats'!AH7)</f>
        <v>1319.1479999999999</v>
      </c>
      <c r="AH7" s="11">
        <f>IF("n.d."='Creances-nettes-sur-les-etats'!AI7,"na",'Creances-nettes-sur-les-etats'!AI7)</f>
        <v>1545.4739999999999</v>
      </c>
    </row>
    <row r="8" spans="1:34" s="4" customFormat="1" x14ac:dyDescent="0.2">
      <c r="A8" s="20" t="s">
        <v>3</v>
      </c>
      <c r="B8" s="11">
        <f>IF("n.d."='Creances-nettes-sur-les-etats'!C8,"na",'Creances-nettes-sur-les-etats'!C8)</f>
        <v>78.84899999999999</v>
      </c>
      <c r="C8" s="11">
        <f>IF("n.d."='Creances-nettes-sur-les-etats'!D8,"na",'Creances-nettes-sur-les-etats'!D8)</f>
        <v>131.375</v>
      </c>
      <c r="D8" s="11">
        <f>IF("n.d."='Creances-nettes-sur-les-etats'!E8,"na",'Creances-nettes-sur-les-etats'!E8)</f>
        <v>139.61500000000001</v>
      </c>
      <c r="E8" s="11">
        <f>IF("n.d."='Creances-nettes-sur-les-etats'!F8,"na",'Creances-nettes-sur-les-etats'!F8)</f>
        <v>217.16899999999998</v>
      </c>
      <c r="F8" s="11">
        <f>IF("n.d."='Creances-nettes-sur-les-etats'!G8,"na",'Creances-nettes-sur-les-etats'!G8)</f>
        <v>226.08800000000002</v>
      </c>
      <c r="G8" s="11">
        <f>IF("n.d."='Creances-nettes-sur-les-etats'!H8,"na",'Creances-nettes-sur-les-etats'!H8)</f>
        <v>210.15607282900004</v>
      </c>
      <c r="H8" s="11">
        <f>IF("n.d."='Creances-nettes-sur-les-etats'!I8,"na",'Creances-nettes-sur-les-etats'!I8)</f>
        <v>192.516072829</v>
      </c>
      <c r="I8" s="11">
        <f>IF("n.d."='Creances-nettes-sur-les-etats'!J8,"na",'Creances-nettes-sur-les-etats'!J8)</f>
        <v>303.14900000000006</v>
      </c>
      <c r="J8" s="11">
        <f>IF("n.d."='Creances-nettes-sur-les-etats'!K8,"na",'Creances-nettes-sur-les-etats'!K8)</f>
        <v>284.45007282900002</v>
      </c>
      <c r="K8" s="11">
        <f>IF("n.d."='Creances-nettes-sur-les-etats'!L8,"na",'Creances-nettes-sur-les-etats'!L8)</f>
        <v>94.530000000000015</v>
      </c>
      <c r="L8" s="11">
        <f>IF("n.d."='Creances-nettes-sur-les-etats'!M8,"na",'Creances-nettes-sur-les-etats'!M8)</f>
        <v>245.34800000000001</v>
      </c>
      <c r="M8" s="11">
        <f>IF("n.d."='Creances-nettes-sur-les-etats'!N8,"na",'Creances-nettes-sur-les-etats'!N8)</f>
        <v>199.31900000000002</v>
      </c>
      <c r="N8" s="11">
        <f>IF("n.d."='Creances-nettes-sur-les-etats'!O8,"na",'Creances-nettes-sur-les-etats'!O8)</f>
        <v>207.85700000000003</v>
      </c>
      <c r="O8" s="11">
        <f>IF("n.d."='Creances-nettes-sur-les-etats'!P8,"na",'Creances-nettes-sur-les-etats'!P8)</f>
        <v>119.13199999999999</v>
      </c>
      <c r="P8" s="11">
        <f>IF("n.d."='Creances-nettes-sur-les-etats'!Q8,"na",'Creances-nettes-sur-les-etats'!Q8)</f>
        <v>17.30199999999995</v>
      </c>
      <c r="Q8" s="11">
        <f>IF("n.d."='Creances-nettes-sur-les-etats'!R8,"na",'Creances-nettes-sur-les-etats'!R8)</f>
        <v>-89.916999999999987</v>
      </c>
      <c r="R8" s="11">
        <f>IF("n.d."='Creances-nettes-sur-les-etats'!S8,"na",'Creances-nettes-sur-les-etats'!S8)</f>
        <v>-519.79870000000005</v>
      </c>
      <c r="S8" s="11">
        <f>IF("n.d."='Creances-nettes-sur-les-etats'!T8,"na",'Creances-nettes-sur-les-etats'!T8)</f>
        <v>-237.98200000000003</v>
      </c>
      <c r="T8" s="11">
        <f>IF("n.d."='Creances-nettes-sur-les-etats'!U8,"na",'Creances-nettes-sur-les-etats'!U8)</f>
        <v>-192.00319999999999</v>
      </c>
      <c r="U8" s="11">
        <f>IF("n.d."='Creances-nettes-sur-les-etats'!V8,"na",'Creances-nettes-sur-les-etats'!V8)</f>
        <v>60.756999999999948</v>
      </c>
      <c r="V8" s="11">
        <f>IF("n.d."='Creances-nettes-sur-les-etats'!W8,"na",'Creances-nettes-sur-les-etats'!W8)</f>
        <v>75</v>
      </c>
      <c r="W8" s="11">
        <f>IF("n.d."='Creances-nettes-sur-les-etats'!X8,"na",'Creances-nettes-sur-les-etats'!X8)</f>
        <v>50.740000000000009</v>
      </c>
      <c r="X8" s="11">
        <f>IF("n.d."='Creances-nettes-sur-les-etats'!Y8,"na",'Creances-nettes-sur-les-etats'!Y8)</f>
        <v>-382.90400000000005</v>
      </c>
      <c r="Y8" s="11">
        <f>IF("n.d."='Creances-nettes-sur-les-etats'!Z8,"na",'Creances-nettes-sur-les-etats'!Z8)</f>
        <v>-228.26</v>
      </c>
      <c r="Z8" s="11">
        <f>IF("n.d."='Creances-nettes-sur-les-etats'!AA8,"na",'Creances-nettes-sur-les-etats'!AA8)</f>
        <v>55.765000000000001</v>
      </c>
      <c r="AA8" s="11">
        <f>IF("n.d."='Creances-nettes-sur-les-etats'!AB8,"na",'Creances-nettes-sur-les-etats'!AB8)</f>
        <v>607.61400000000003</v>
      </c>
      <c r="AB8" s="11">
        <f>IF("n.d."='Creances-nettes-sur-les-etats'!AC8,"na",'Creances-nettes-sur-les-etats'!AC8)</f>
        <v>592.33600000000001</v>
      </c>
      <c r="AC8" s="11">
        <f>IF("n.d."='Creances-nettes-sur-les-etats'!AD8,"na",'Creances-nettes-sur-les-etats'!AD8)</f>
        <v>802.68899999999996</v>
      </c>
      <c r="AD8" s="11">
        <f>IF("n.d."='Creances-nettes-sur-les-etats'!AE8,"na",'Creances-nettes-sur-les-etats'!AE8)</f>
        <v>887.87599999999998</v>
      </c>
      <c r="AE8" s="11">
        <f>IF("n.d."='Creances-nettes-sur-les-etats'!AF8,"na",'Creances-nettes-sur-les-etats'!AF8)</f>
        <v>1248.489</v>
      </c>
      <c r="AF8" s="11">
        <f>IF("n.d."='Creances-nettes-sur-les-etats'!AG8,"na",'Creances-nettes-sur-les-etats'!AG8)</f>
        <v>1580.8140000000001</v>
      </c>
      <c r="AG8" s="11">
        <f>IF("n.d."='Creances-nettes-sur-les-etats'!AH8,"na",'Creances-nettes-sur-les-etats'!AH8)</f>
        <v>1744.192</v>
      </c>
      <c r="AH8" s="11">
        <f>IF("n.d."='Creances-nettes-sur-les-etats'!AI8,"na",'Creances-nettes-sur-les-etats'!AI8)</f>
        <v>1712.0930000000001</v>
      </c>
    </row>
    <row r="9" spans="1:34" s="4" customFormat="1" x14ac:dyDescent="0.2">
      <c r="A9" s="20" t="s">
        <v>13</v>
      </c>
      <c r="B9" s="11">
        <f>IF("n.d."='Creances-nettes-sur-les-etats'!C9,"na",'Creances-nettes-sur-les-etats'!C9)</f>
        <v>8.1370000000000005</v>
      </c>
      <c r="C9" s="11">
        <f>IF("n.d."='Creances-nettes-sur-les-etats'!D9,"na",'Creances-nettes-sur-les-etats'!D9)</f>
        <v>10.026</v>
      </c>
      <c r="D9" s="11">
        <f>IF("n.d."='Creances-nettes-sur-les-etats'!E9,"na",'Creances-nettes-sur-les-etats'!E9)</f>
        <v>11.531000000000001</v>
      </c>
      <c r="E9" s="11">
        <f>IF("n.d."='Creances-nettes-sur-les-etats'!F9,"na",'Creances-nettes-sur-les-etats'!F9)</f>
        <v>17.535</v>
      </c>
      <c r="F9" s="11">
        <f>IF("n.d."='Creances-nettes-sur-les-etats'!G9,"na",'Creances-nettes-sur-les-etats'!G9)</f>
        <v>16.712896502</v>
      </c>
      <c r="G9" s="11">
        <f>IF("n.d."='Creances-nettes-sur-les-etats'!H9,"na",'Creances-nettes-sur-les-etats'!H9)</f>
        <v>15.920896502</v>
      </c>
      <c r="H9" s="11">
        <f>IF("n.d."='Creances-nettes-sur-les-etats'!I9,"na",'Creances-nettes-sur-les-etats'!I9)</f>
        <v>13.888729293000001</v>
      </c>
      <c r="I9" s="11">
        <f>IF("n.d."='Creances-nettes-sur-les-etats'!J9,"na",'Creances-nettes-sur-les-etats'!J9)</f>
        <v>7.8261972230000003</v>
      </c>
      <c r="J9" s="11">
        <f>IF("n.d."='Creances-nettes-sur-les-etats'!K9,"na",'Creances-nettes-sur-les-etats'!K9)</f>
        <v>9.3569999999999993</v>
      </c>
      <c r="K9" s="11">
        <f>IF("n.d."='Creances-nettes-sur-les-etats'!L9,"na",'Creances-nettes-sur-les-etats'!L9)</f>
        <v>7.7149999999999999</v>
      </c>
      <c r="L9" s="11">
        <f>IF("n.d."='Creances-nettes-sur-les-etats'!M9,"na",'Creances-nettes-sur-les-etats'!M9)</f>
        <v>-27.873999999999999</v>
      </c>
      <c r="M9" s="11">
        <f>IF("n.d."='Creances-nettes-sur-les-etats'!N9,"na",'Creances-nettes-sur-les-etats'!N9)</f>
        <v>-50.811</v>
      </c>
      <c r="N9" s="11">
        <f>IF("n.d."='Creances-nettes-sur-les-etats'!O9,"na",'Creances-nettes-sur-les-etats'!O9)</f>
        <v>-34.345999999999997</v>
      </c>
      <c r="O9" s="11">
        <f>IF("n.d."='Creances-nettes-sur-les-etats'!P9,"na",'Creances-nettes-sur-les-etats'!P9)</f>
        <v>-332.01100000000002</v>
      </c>
      <c r="P9" s="11">
        <f>IF("n.d."='Creances-nettes-sur-les-etats'!Q9,"na",'Creances-nettes-sur-les-etats'!Q9)</f>
        <v>-1027.4459999999999</v>
      </c>
      <c r="Q9" s="11">
        <f>IF("n.d."='Creances-nettes-sur-les-etats'!R9,"na",'Creances-nettes-sur-les-etats'!R9)</f>
        <v>-1354.038</v>
      </c>
      <c r="R9" s="11">
        <f>IF("n.d."='Creances-nettes-sur-les-etats'!S9,"na",'Creances-nettes-sur-les-etats'!S9)</f>
        <v>-1524.068</v>
      </c>
      <c r="S9" s="11">
        <f>IF("n.d."='Creances-nettes-sur-les-etats'!T9,"na",'Creances-nettes-sur-les-etats'!T9)</f>
        <v>-2072.501103266</v>
      </c>
      <c r="T9" s="11">
        <f>IF("n.d."='Creances-nettes-sur-les-etats'!U9,"na",'Creances-nettes-sur-les-etats'!U9)</f>
        <v>-1130.326194319</v>
      </c>
      <c r="U9" s="11">
        <f>IF("n.d."='Creances-nettes-sur-les-etats'!V9,"na",'Creances-nettes-sur-les-etats'!V9)</f>
        <v>-496.928</v>
      </c>
      <c r="V9" s="11">
        <f>IF("n.d."='Creances-nettes-sur-les-etats'!W9,"na",'Creances-nettes-sur-les-etats'!W9)</f>
        <v>-1022.21</v>
      </c>
      <c r="W9" s="11">
        <f>IF("n.d."='Creances-nettes-sur-les-etats'!X9,"na",'Creances-nettes-sur-les-etats'!X9)</f>
        <v>-935.18600000000004</v>
      </c>
      <c r="X9" s="11">
        <f>IF("n.d."='Creances-nettes-sur-les-etats'!Y9,"na",'Creances-nettes-sur-les-etats'!Y9)</f>
        <v>-1103.9580000000001</v>
      </c>
      <c r="Y9" s="11">
        <f>IF("n.d."='Creances-nettes-sur-les-etats'!Z9,"na",'Creances-nettes-sur-les-etats'!Z9)</f>
        <v>-618.90499999999997</v>
      </c>
      <c r="Z9" s="11">
        <f>IF("n.d."='Creances-nettes-sur-les-etats'!AA9,"na",'Creances-nettes-sur-les-etats'!AA9)</f>
        <v>-176.02199999999999</v>
      </c>
      <c r="AA9" s="11">
        <f>IF("n.d."='Creances-nettes-sur-les-etats'!AB9,"na",'Creances-nettes-sur-les-etats'!AB9)</f>
        <v>224.26300000000001</v>
      </c>
      <c r="AB9" s="11">
        <f>IF("n.d."='Creances-nettes-sur-les-etats'!AC9,"na",'Creances-nettes-sur-les-etats'!AC9)</f>
        <v>338.399</v>
      </c>
      <c r="AC9" s="11">
        <f>IF("n.d."='Creances-nettes-sur-les-etats'!AD9,"na",'Creances-nettes-sur-les-etats'!AD9)</f>
        <v>326.38099999999997</v>
      </c>
      <c r="AD9" s="11">
        <f>IF("n.d."='Creances-nettes-sur-les-etats'!AE9,"na",'Creances-nettes-sur-les-etats'!AE9)</f>
        <v>645.68100000000004</v>
      </c>
      <c r="AE9" s="11">
        <f>IF("n.d."='Creances-nettes-sur-les-etats'!AF9,"na",'Creances-nettes-sur-les-etats'!AF9)</f>
        <v>711.13099999999997</v>
      </c>
      <c r="AF9" s="11">
        <f>IF("n.d."='Creances-nettes-sur-les-etats'!AG9,"na",'Creances-nettes-sur-les-etats'!AG9)</f>
        <v>640.12650449948774</v>
      </c>
      <c r="AG9" s="11">
        <f>IF("n.d."='Creances-nettes-sur-les-etats'!AH9,"na",'Creances-nettes-sur-les-etats'!AH9)</f>
        <v>-81.486999999999995</v>
      </c>
      <c r="AH9" s="11">
        <f>IF("n.d."='Creances-nettes-sur-les-etats'!AI9,"na",'Creances-nettes-sur-les-etats'!AI9)</f>
        <v>84.884</v>
      </c>
    </row>
    <row r="10" spans="1:34" s="4" customFormat="1" x14ac:dyDescent="0.2">
      <c r="A10" s="20" t="s">
        <v>14</v>
      </c>
      <c r="B10" s="11">
        <f>IF("n.d."='Creances-nettes-sur-les-etats'!C10,"na",'Creances-nettes-sur-les-etats'!C10)</f>
        <v>5.99</v>
      </c>
      <c r="C10" s="11">
        <f>IF("n.d."='Creances-nettes-sur-les-etats'!D10,"na",'Creances-nettes-sur-les-etats'!D10)</f>
        <v>28.189999999999998</v>
      </c>
      <c r="D10" s="11">
        <f>IF("n.d."='Creances-nettes-sur-les-etats'!E10,"na",'Creances-nettes-sur-les-etats'!E10)</f>
        <v>44.070999999999998</v>
      </c>
      <c r="E10" s="11">
        <f>IF("n.d."='Creances-nettes-sur-les-etats'!F10,"na",'Creances-nettes-sur-les-etats'!F10)</f>
        <v>47.942</v>
      </c>
      <c r="F10" s="11">
        <f>IF("n.d."='Creances-nettes-sur-les-etats'!G10,"na",'Creances-nettes-sur-les-etats'!G10)</f>
        <v>36.277000000000001</v>
      </c>
      <c r="G10" s="11">
        <f>IF("n.d."='Creances-nettes-sur-les-etats'!H10,"na",'Creances-nettes-sur-les-etats'!H10)</f>
        <v>43.899348514999986</v>
      </c>
      <c r="H10" s="11">
        <f>IF("n.d."='Creances-nettes-sur-les-etats'!I10,"na",'Creances-nettes-sur-les-etats'!I10)</f>
        <v>40.061</v>
      </c>
      <c r="I10" s="11">
        <f>IF("n.d."='Creances-nettes-sur-les-etats'!J10,"na",'Creances-nettes-sur-les-etats'!J10)</f>
        <v>26.009970000000003</v>
      </c>
      <c r="J10" s="11">
        <f>IF("n.d."='Creances-nettes-sur-les-etats'!K10,"na",'Creances-nettes-sur-les-etats'!K10)</f>
        <v>45.785000000000004</v>
      </c>
      <c r="K10" s="11">
        <f>IF("n.d."='Creances-nettes-sur-les-etats'!L10,"na",'Creances-nettes-sur-les-etats'!L10)</f>
        <v>60.261000000000003</v>
      </c>
      <c r="L10" s="11">
        <f>IF("n.d."='Creances-nettes-sur-les-etats'!M10,"na",'Creances-nettes-sur-les-etats'!M10)</f>
        <v>76.055000000000007</v>
      </c>
      <c r="M10" s="11">
        <f>IF("n.d."='Creances-nettes-sur-les-etats'!N10,"na",'Creances-nettes-sur-les-etats'!N10)</f>
        <v>72.418999999999997</v>
      </c>
      <c r="N10" s="11">
        <f>IF("n.d."='Creances-nettes-sur-les-etats'!O10,"na",'Creances-nettes-sur-les-etats'!O10)</f>
        <v>84.332859387000013</v>
      </c>
      <c r="O10" s="11">
        <f>IF("n.d."='Creances-nettes-sur-les-etats'!P10,"na",'Creances-nettes-sur-les-etats'!P10)</f>
        <v>83.887</v>
      </c>
      <c r="P10" s="11">
        <f>IF("n.d."='Creances-nettes-sur-les-etats'!Q10,"na",'Creances-nettes-sur-les-etats'!Q10)</f>
        <v>86.199000000000012</v>
      </c>
      <c r="Q10" s="11">
        <f>IF("n.d."='Creances-nettes-sur-les-etats'!R10,"na",'Creances-nettes-sur-les-etats'!R10)</f>
        <v>23.248000000000008</v>
      </c>
      <c r="R10" s="11">
        <f>IF("n.d."='Creances-nettes-sur-les-etats'!S10,"na",'Creances-nettes-sur-les-etats'!S10)</f>
        <v>-113.54599999999999</v>
      </c>
      <c r="S10" s="11">
        <f>IF("n.d."='Creances-nettes-sur-les-etats'!T10,"na",'Creances-nettes-sur-les-etats'!T10)</f>
        <v>-253.09700000000001</v>
      </c>
      <c r="T10" s="11">
        <f>IF("n.d."='Creances-nettes-sur-les-etats'!U10,"na",'Creances-nettes-sur-les-etats'!U10)</f>
        <v>61.987791313000017</v>
      </c>
      <c r="U10" s="11">
        <f>IF("n.d."='Creances-nettes-sur-les-etats'!V10,"na",'Creances-nettes-sur-les-etats'!V10)</f>
        <v>100.67899999999997</v>
      </c>
      <c r="V10" s="11">
        <f>IF("n.d."='Creances-nettes-sur-les-etats'!W10,"na",'Creances-nettes-sur-les-etats'!W10)</f>
        <v>-10.608000000000015</v>
      </c>
      <c r="W10" s="11">
        <f>IF("n.d."='Creances-nettes-sur-les-etats'!X10,"na",'Creances-nettes-sur-les-etats'!X10)</f>
        <v>-93.933999999999983</v>
      </c>
      <c r="X10" s="11">
        <f>IF("n.d."='Creances-nettes-sur-les-etats'!Y10,"na",'Creances-nettes-sur-les-etats'!Y10)</f>
        <v>-103.26699999999998</v>
      </c>
      <c r="Y10" s="11">
        <f>IF("n.d."='Creances-nettes-sur-les-etats'!Z10,"na",'Creances-nettes-sur-les-etats'!Z10)</f>
        <v>71.378</v>
      </c>
      <c r="Z10" s="11">
        <f>IF("n.d."='Creances-nettes-sur-les-etats'!AA10,"na",'Creances-nettes-sur-les-etats'!AA10)</f>
        <v>323.971</v>
      </c>
      <c r="AA10" s="11">
        <f>IF("n.d."='Creances-nettes-sur-les-etats'!AB10,"na",'Creances-nettes-sur-les-etats'!AB10)</f>
        <v>533.20600000000002</v>
      </c>
      <c r="AB10" s="11">
        <f>IF("n.d."='Creances-nettes-sur-les-etats'!AC10,"na",'Creances-nettes-sur-les-etats'!AC10)</f>
        <v>519.56299999999999</v>
      </c>
      <c r="AC10" s="11">
        <f>IF("n.d."='Creances-nettes-sur-les-etats'!AD10,"na",'Creances-nettes-sur-les-etats'!AD10)</f>
        <v>522.29300000000001</v>
      </c>
      <c r="AD10" s="11">
        <f>IF("n.d."='Creances-nettes-sur-les-etats'!AE10,"na",'Creances-nettes-sur-les-etats'!AE10)</f>
        <v>797.404</v>
      </c>
      <c r="AE10" s="11">
        <f>IF("n.d."='Creances-nettes-sur-les-etats'!AF10,"na",'Creances-nettes-sur-les-etats'!AF10)</f>
        <v>836.28099999999995</v>
      </c>
      <c r="AF10" s="11">
        <f>IF("n.d."='Creances-nettes-sur-les-etats'!AG10,"na",'Creances-nettes-sur-les-etats'!AG10)</f>
        <v>1027.759</v>
      </c>
      <c r="AG10" s="11">
        <f>IF("n.d."='Creances-nettes-sur-les-etats'!AH10,"na",'Creances-nettes-sur-les-etats'!AH10)</f>
        <v>1103.682</v>
      </c>
      <c r="AH10" s="11">
        <f>IF("n.d."='Creances-nettes-sur-les-etats'!AI10,"na",'Creances-nettes-sur-les-etats'!AI10)</f>
        <v>1197.6179999999999</v>
      </c>
    </row>
    <row r="11" spans="1:34" x14ac:dyDescent="0.2">
      <c r="A11" s="17"/>
    </row>
    <row r="12" spans="1:34" x14ac:dyDescent="0.2">
      <c r="A12" s="18" t="s">
        <v>15</v>
      </c>
    </row>
  </sheetData>
  <printOptions horizontalCentered="1"/>
  <pageMargins left="0.78740157480314965" right="0.78740157480314965" top="0.98425196850393704" bottom="0.98425196850393704" header="0.51181102362204722" footer="0.51181102362204722"/>
  <pageSetup paperSize="9" scale="76" orientation="landscape" horizontalDpi="96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Creances-nettes-sur-les-etats</vt:lpstr>
      <vt:lpstr>Net-claims-on-Central-Gov</vt:lpstr>
      <vt:lpstr>'Creances-nettes-sur-les-etats'!Zone_d_impression</vt:lpstr>
      <vt:lpstr>'Net-claims-on-Central-Gov'!Zone_d_impression</vt:lpstr>
    </vt:vector>
  </TitlesOfParts>
  <Company>Banque de France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Chantal COURTIN</dc:creator>
  <cp:lastModifiedBy>CHEILAN Thomas (DGSEI DECI)</cp:lastModifiedBy>
  <cp:lastPrinted>2008-04-08T12:41:21Z</cp:lastPrinted>
  <dcterms:created xsi:type="dcterms:W3CDTF">2005-11-10T10:44:33Z</dcterms:created>
  <dcterms:modified xsi:type="dcterms:W3CDTF">2024-11-20T15:24:27Z</dcterms:modified>
</cp:coreProperties>
</file>