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df\partages\UA1466_DATA\9. BASE DE DONNEES\1.TABLEAUX_DE_BORD\Site DGEI\Séries 2023\CEMAC\Pays CEMAC\"/>
    </mc:Choice>
  </mc:AlternateContent>
  <bookViews>
    <workbookView xWindow="-120" yWindow="2415" windowWidth="46560" windowHeight="6705"/>
  </bookViews>
  <sheets>
    <sheet name="Congo_fr" sheetId="1" r:id="rId1"/>
    <sheet name="Congo" sheetId="2" r:id="rId2"/>
  </sheets>
  <definedNames>
    <definedName name="_xlnm.Print_Area" localSheetId="1">Congo!$A$1:$Q$18</definedName>
    <definedName name="_xlnm.Print_Area" localSheetId="0">Congo_fr!$B$1:$R$18</definedName>
  </definedNames>
  <calcPr calcId="162913"/>
</workbook>
</file>

<file path=xl/calcChain.xml><?xml version="1.0" encoding="utf-8"?>
<calcChain xmlns="http://schemas.openxmlformats.org/spreadsheetml/2006/main">
  <c r="AH4" i="2" l="1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D5" i="2" l="1"/>
  <c r="AE5" i="2"/>
  <c r="AF5" i="2"/>
  <c r="AG5" i="2"/>
  <c r="AD6" i="2"/>
  <c r="AE6" i="2"/>
  <c r="AF6" i="2"/>
  <c r="AG6" i="2"/>
  <c r="AD7" i="2"/>
  <c r="AE7" i="2"/>
  <c r="AF7" i="2"/>
  <c r="AG7" i="2"/>
  <c r="AD8" i="2"/>
  <c r="AE8" i="2"/>
  <c r="AF8" i="2"/>
  <c r="AG8" i="2"/>
  <c r="AD9" i="2"/>
  <c r="AE9" i="2"/>
  <c r="AF9" i="2"/>
  <c r="AG9" i="2"/>
  <c r="AD10" i="2"/>
  <c r="AE10" i="2"/>
  <c r="AF10" i="2"/>
  <c r="AG10" i="2"/>
  <c r="AD11" i="2"/>
  <c r="AE11" i="2"/>
  <c r="AF11" i="2"/>
  <c r="AG11" i="2"/>
  <c r="AD12" i="2"/>
  <c r="AE12" i="2"/>
  <c r="AF12" i="2"/>
  <c r="AG12" i="2"/>
  <c r="AD13" i="2"/>
  <c r="AE13" i="2"/>
  <c r="AF13" i="2"/>
  <c r="AG13" i="2"/>
  <c r="AD14" i="2"/>
  <c r="AE14" i="2"/>
  <c r="AF14" i="2"/>
  <c r="AG14" i="2"/>
  <c r="AD15" i="2"/>
  <c r="AE15" i="2"/>
  <c r="AF15" i="2"/>
  <c r="AG15" i="2"/>
  <c r="AD16" i="2"/>
  <c r="AE16" i="2"/>
  <c r="AF16" i="2"/>
  <c r="AG16" i="2"/>
  <c r="AD17" i="2"/>
  <c r="AE17" i="2"/>
  <c r="AF17" i="2"/>
  <c r="AG17" i="2"/>
  <c r="AD18" i="2"/>
  <c r="AE18" i="2"/>
  <c r="AF18" i="2"/>
  <c r="AG18" i="2"/>
  <c r="AE4" i="2"/>
  <c r="AF4" i="2"/>
  <c r="AG4" i="2"/>
  <c r="AC3" i="2" l="1"/>
  <c r="AD3" i="2"/>
  <c r="AC4" i="2"/>
  <c r="AD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B3" i="2" l="1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A3" i="2" l="1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Z3" i="2" l="1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Y3" i="2" l="1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X3" i="2" l="1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W4" i="2" l="1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 l="1"/>
  <c r="W3" i="2" l="1"/>
  <c r="V4" i="2" l="1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3" i="2"/>
  <c r="T18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U18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4" i="2"/>
  <c r="B3" i="2"/>
</calcChain>
</file>

<file path=xl/sharedStrings.xml><?xml version="1.0" encoding="utf-8"?>
<sst xmlns="http://schemas.openxmlformats.org/spreadsheetml/2006/main" count="34" uniqueCount="33">
  <si>
    <t>Congo</t>
  </si>
  <si>
    <t>PIB Nominal (Mds FCFA)</t>
  </si>
  <si>
    <t>Balance Commerciale (Mds FCFA)</t>
  </si>
  <si>
    <t>Solde du compte courant extérieur (Mds FCFA)</t>
  </si>
  <si>
    <t>Taux d’investissement (% du PIB)</t>
  </si>
  <si>
    <t>Avoirs extérieurs nets (Mds FCFA)</t>
  </si>
  <si>
    <t>Créances nettes sur les Etats (Mds FCFA)</t>
  </si>
  <si>
    <t>Masse monétaire (Mds FCFA)</t>
  </si>
  <si>
    <t>Masse monétaire (% du PIB)</t>
  </si>
  <si>
    <t>Solde budgétaire base engagements dons compris (Mds FCFA)</t>
  </si>
  <si>
    <t>Solde budgétaire base engagements dons compris (% du PIB)</t>
  </si>
  <si>
    <t>Exportations de biens (Mds FCFA)</t>
  </si>
  <si>
    <t>Importations de biens (Mds FCFA)</t>
  </si>
  <si>
    <t>Taux de croissance réel (en %)</t>
  </si>
  <si>
    <t>Crédits à l’économie (Mds FCFA)</t>
  </si>
  <si>
    <t>Variations de l'indice des prix à la consommation (moyenne annuelle)</t>
  </si>
  <si>
    <t>Nominal GDP (billions of CFA Francs)</t>
  </si>
  <si>
    <t>Real GDP Growth (in %)</t>
  </si>
  <si>
    <t>CPI variation (annual average in %)</t>
  </si>
  <si>
    <t>Exports of goods (billions of CFA Francs)</t>
  </si>
  <si>
    <t>Imports of goods (billions of CFA Francs)</t>
  </si>
  <si>
    <t>Trade balance (billions of CFA Francs)</t>
  </si>
  <si>
    <t>Current Account Balance (billions of CFA Francs)</t>
  </si>
  <si>
    <t>Overall Fiscal Balance, commitment basis, including grants (billions of CFA Francs)</t>
  </si>
  <si>
    <t>Overall Fiscal Balance, commitment basis, including grants (% of GDP)</t>
  </si>
  <si>
    <t>Investment rate (% of GDP)</t>
  </si>
  <si>
    <t>Net Foreign Assets (billions of CFA Francs)</t>
  </si>
  <si>
    <t>Credit to the private sector (billions of CFA Francs)</t>
  </si>
  <si>
    <t>Net Claims on Central Government (billions of CFA Francs)</t>
  </si>
  <si>
    <t>Broad money (billions of CFA Francs)</t>
  </si>
  <si>
    <t>Broad money (% of GDP)</t>
  </si>
  <si>
    <t>Source: Bank of Central African States, IMF, Worldbank.</t>
  </si>
  <si>
    <t>Source : BEAC, FMI, Banque Mondiale.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</si>
</sst>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#,##0.0"/>
    <numFmt numFmtId="166" formatCode="0.0"/>
    <numFmt numFmtId="167" formatCode="General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8"/>
      <name val="Arial"/>
      <family val="2"/>
    </font>
    <font>
      <sz val="10"/>
      <name val="Calibri"/>
      <family val="2"/>
    </font>
    <font>
      <sz val="12"/>
      <name val="Courier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7" fontId="11" fillId="0" borderId="0"/>
    <xf numFmtId="0" fontId="1" fillId="0" borderId="0"/>
  </cellStyleXfs>
  <cellXfs count="43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164" fontId="6" fillId="0" borderId="0" xfId="1" applyNumberFormat="1" applyFont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5" fillId="0" borderId="0" xfId="1" applyNumberFormat="1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4" fontId="5" fillId="0" borderId="0" xfId="1" applyNumberFormat="1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65" fontId="6" fillId="0" borderId="0" xfId="0" applyNumberFormat="1" applyFont="1" applyAlignment="1">
      <alignment horizontal="right" vertical="center" wrapText="1"/>
    </xf>
    <xf numFmtId="0" fontId="6" fillId="0" borderId="0" xfId="0" applyFont="1"/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5" fillId="0" borderId="0" xfId="1" applyNumberFormat="1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5" fillId="0" borderId="0" xfId="1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64" fontId="2" fillId="0" borderId="0" xfId="1" applyNumberFormat="1" applyFont="1" applyAlignment="1">
      <alignment horizontal="left"/>
    </xf>
    <xf numFmtId="165" fontId="5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horizontal="right"/>
    </xf>
    <xf numFmtId="166" fontId="1" fillId="0" borderId="0" xfId="2" applyNumberFormat="1" applyFont="1" applyFill="1" applyAlignment="1" applyProtection="1">
      <alignment horizontal="right"/>
    </xf>
    <xf numFmtId="166" fontId="6" fillId="0" borderId="0" xfId="0" applyNumberFormat="1" applyFont="1" applyAlignment="1">
      <alignment horizontal="center" wrapText="1"/>
    </xf>
    <xf numFmtId="166" fontId="6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left" vertical="center" wrapText="1"/>
    </xf>
    <xf numFmtId="166" fontId="1" fillId="0" borderId="0" xfId="0" applyNumberFormat="1" applyFont="1" applyAlignment="1"/>
    <xf numFmtId="166" fontId="6" fillId="0" borderId="0" xfId="0" applyNumberFormat="1" applyFont="1" applyAlignment="1">
      <alignment wrapText="1"/>
    </xf>
    <xf numFmtId="166" fontId="6" fillId="0" borderId="0" xfId="1" applyNumberFormat="1" applyFont="1" applyAlignment="1">
      <alignment wrapText="1"/>
    </xf>
    <xf numFmtId="166" fontId="6" fillId="0" borderId="0" xfId="0" applyNumberFormat="1" applyFont="1" applyAlignment="1">
      <alignment vertical="center" wrapText="1"/>
    </xf>
  </cellXfs>
  <cellStyles count="4">
    <cellStyle name="Normal" xfId="0" builtinId="0"/>
    <cellStyle name="Normal 2" xfId="3"/>
    <cellStyle name="Normal 7" xfId="2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8"/>
  <sheetViews>
    <sheetView tabSelected="1" workbookViewId="0">
      <selection activeCell="B29" sqref="B29"/>
    </sheetView>
  </sheetViews>
  <sheetFormatPr baseColWidth="10" defaultColWidth="11.42578125" defaultRowHeight="12.75" x14ac:dyDescent="0.2"/>
  <cols>
    <col min="1" max="1" width="13.7109375" style="27" customWidth="1"/>
    <col min="2" max="2" width="55.85546875" style="6" bestFit="1" customWidth="1"/>
    <col min="3" max="16" width="8.7109375" style="6" customWidth="1"/>
    <col min="17" max="17" width="8.7109375" style="10" customWidth="1"/>
    <col min="18" max="26" width="8.7109375" style="6" customWidth="1"/>
    <col min="27" max="30" width="11.42578125" style="6" customWidth="1"/>
    <col min="31" max="31" width="12.42578125" style="6" bestFit="1" customWidth="1"/>
    <col min="32" max="32" width="14.5703125" style="6" customWidth="1"/>
    <col min="33" max="34" width="12.42578125" style="6" bestFit="1" customWidth="1"/>
    <col min="35" max="16384" width="11.42578125" style="6"/>
  </cols>
  <sheetData>
    <row r="1" spans="1:35" ht="24.75" customHeight="1" x14ac:dyDescent="0.2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6"/>
      <c r="P1" s="16"/>
      <c r="Q1" s="16"/>
      <c r="R1" s="16"/>
      <c r="S1" s="16"/>
    </row>
    <row r="3" spans="1:35" s="1" customFormat="1" ht="18" customHeight="1" x14ac:dyDescent="0.2">
      <c r="A3" s="28"/>
      <c r="B3" s="11"/>
      <c r="C3" s="2">
        <v>1991</v>
      </c>
      <c r="D3" s="2">
        <v>1992</v>
      </c>
      <c r="E3" s="2">
        <v>1993</v>
      </c>
      <c r="F3" s="2">
        <v>1994</v>
      </c>
      <c r="G3" s="2">
        <v>1995</v>
      </c>
      <c r="H3" s="2">
        <v>1996</v>
      </c>
      <c r="I3" s="2">
        <v>1997</v>
      </c>
      <c r="J3" s="2">
        <v>1998</v>
      </c>
      <c r="K3" s="2">
        <v>1999</v>
      </c>
      <c r="L3" s="2">
        <v>2000</v>
      </c>
      <c r="M3" s="2">
        <v>2001</v>
      </c>
      <c r="N3" s="2">
        <v>2002</v>
      </c>
      <c r="O3" s="4">
        <v>2003</v>
      </c>
      <c r="P3" s="4">
        <v>2004</v>
      </c>
      <c r="Q3" s="4">
        <v>2005</v>
      </c>
      <c r="R3" s="1">
        <v>2006</v>
      </c>
      <c r="S3" s="4">
        <v>2007</v>
      </c>
      <c r="T3" s="4">
        <v>2008</v>
      </c>
      <c r="U3" s="4">
        <v>2009</v>
      </c>
      <c r="V3" s="4">
        <v>2010</v>
      </c>
      <c r="W3" s="4">
        <v>2011</v>
      </c>
      <c r="X3" s="4">
        <v>2012</v>
      </c>
      <c r="Y3" s="4">
        <v>2013</v>
      </c>
      <c r="Z3" s="4">
        <v>2014</v>
      </c>
      <c r="AA3" s="2">
        <v>2015</v>
      </c>
      <c r="AB3" s="2">
        <v>2016</v>
      </c>
      <c r="AC3" s="2">
        <v>2017</v>
      </c>
      <c r="AD3" s="2">
        <v>2018</v>
      </c>
      <c r="AE3" s="2">
        <v>2019</v>
      </c>
      <c r="AF3" s="1">
        <v>2020</v>
      </c>
      <c r="AG3" s="1">
        <v>2021</v>
      </c>
      <c r="AH3" s="1">
        <v>2022</v>
      </c>
      <c r="AI3" s="1">
        <v>2023</v>
      </c>
    </row>
    <row r="4" spans="1:35" s="7" customFormat="1" ht="12.75" customHeight="1" x14ac:dyDescent="0.2">
      <c r="A4" s="29"/>
      <c r="B4" s="12" t="s">
        <v>1</v>
      </c>
      <c r="C4" s="34">
        <v>766.8</v>
      </c>
      <c r="D4" s="34">
        <v>773.69999999999993</v>
      </c>
      <c r="E4" s="34">
        <v>765.59999999999991</v>
      </c>
      <c r="F4" s="34">
        <v>995</v>
      </c>
      <c r="G4" s="34">
        <v>1058.3999999999999</v>
      </c>
      <c r="H4" s="34">
        <v>1289.5</v>
      </c>
      <c r="I4" s="34">
        <v>1355.9</v>
      </c>
      <c r="J4" s="34">
        <v>1144.6000000000001</v>
      </c>
      <c r="K4" s="34">
        <v>1449.3000000000002</v>
      </c>
      <c r="L4" s="34">
        <v>2292.5</v>
      </c>
      <c r="M4" s="34">
        <v>2048.2999999999997</v>
      </c>
      <c r="N4" s="34">
        <v>2104.9</v>
      </c>
      <c r="O4" s="34">
        <v>2064.8675351907236</v>
      </c>
      <c r="P4" s="34">
        <v>2489.651348722341</v>
      </c>
      <c r="Q4" s="34">
        <v>3506.2689999999998</v>
      </c>
      <c r="R4" s="34">
        <v>4217.1790000000001</v>
      </c>
      <c r="S4" s="34">
        <v>4203.6980000000003</v>
      </c>
      <c r="T4" s="34">
        <v>5195.8369999999995</v>
      </c>
      <c r="U4" s="34">
        <v>4572.8049932533304</v>
      </c>
      <c r="V4" s="34">
        <v>6505.7513200000003</v>
      </c>
      <c r="W4" s="34">
        <v>7377.5776000000005</v>
      </c>
      <c r="X4" s="34">
        <v>9033.2279999999992</v>
      </c>
      <c r="Y4" s="34">
        <v>9009.3010000000013</v>
      </c>
      <c r="Z4" s="34">
        <v>9450.4429999999993</v>
      </c>
      <c r="AA4" s="34">
        <v>7856.0809999999983</v>
      </c>
      <c r="AB4" s="34">
        <v>6885.9249999999993</v>
      </c>
      <c r="AC4" s="34">
        <v>7413.861106930909</v>
      </c>
      <c r="AD4" s="34">
        <v>8060.1796610610509</v>
      </c>
      <c r="AE4" s="34">
        <v>7563.8353690442182</v>
      </c>
      <c r="AF4" s="34">
        <v>6034.0287648830945</v>
      </c>
      <c r="AG4" s="34">
        <v>8172.4622231941748</v>
      </c>
      <c r="AH4" s="34">
        <v>9699.584935040968</v>
      </c>
      <c r="AI4" s="40">
        <v>8892.4414175963229</v>
      </c>
    </row>
    <row r="5" spans="1:35" s="7" customFormat="1" x14ac:dyDescent="0.2">
      <c r="A5" s="29"/>
      <c r="B5" s="12" t="s">
        <v>13</v>
      </c>
      <c r="C5" s="34">
        <v>1.8326381386009529</v>
      </c>
      <c r="D5" s="34">
        <v>2.7197371176145624</v>
      </c>
      <c r="E5" s="34">
        <v>-0.61487474265366504</v>
      </c>
      <c r="F5" s="34">
        <v>-4.3433779969929942</v>
      </c>
      <c r="G5" s="34">
        <v>2.3494929513574547</v>
      </c>
      <c r="H5" s="34">
        <v>6.0613073544197764</v>
      </c>
      <c r="I5" s="34">
        <v>-1.8360665554336524</v>
      </c>
      <c r="J5" s="34">
        <v>3.8646851133239575</v>
      </c>
      <c r="K5" s="34">
        <v>-2.6845556055431885</v>
      </c>
      <c r="L5" s="34">
        <v>7.5735294117646941</v>
      </c>
      <c r="M5" s="34">
        <v>3.8096313892256046</v>
      </c>
      <c r="N5" s="34">
        <v>4.5826579594565517</v>
      </c>
      <c r="O5" s="34">
        <v>1.8933891605456541</v>
      </c>
      <c r="P5" s="34">
        <v>3.3846700709752118</v>
      </c>
      <c r="Q5" s="34">
        <v>7.561382378714403</v>
      </c>
      <c r="R5" s="34">
        <v>6.2540374726757717</v>
      </c>
      <c r="S5" s="34">
        <v>-2.086845753371303</v>
      </c>
      <c r="T5" s="34">
        <v>6.0416013786705491</v>
      </c>
      <c r="U5" s="34">
        <v>7.6882246111639976</v>
      </c>
      <c r="V5" s="34">
        <v>9.9314784614266589</v>
      </c>
      <c r="W5" s="34">
        <v>2.205919362807617</v>
      </c>
      <c r="X5" s="34">
        <v>15.261365408267164</v>
      </c>
      <c r="Y5" s="34">
        <v>-1.1405668051332367</v>
      </c>
      <c r="Z5" s="34">
        <v>6.6520927447983533</v>
      </c>
      <c r="AA5" s="34">
        <v>-1.0068761532912118</v>
      </c>
      <c r="AB5" s="34">
        <v>-12.2</v>
      </c>
      <c r="AC5" s="34">
        <v>-0.15527895767038136</v>
      </c>
      <c r="AD5" s="34">
        <v>1.0776494165594257</v>
      </c>
      <c r="AE5" s="34">
        <v>1.0264951228062398</v>
      </c>
      <c r="AF5" s="34">
        <v>-6.1980571479001263</v>
      </c>
      <c r="AG5" s="34">
        <v>-0.59930188565257758</v>
      </c>
      <c r="AH5" s="34">
        <v>0.30153859403424088</v>
      </c>
      <c r="AI5" s="40">
        <v>1.5019384419012427</v>
      </c>
    </row>
    <row r="6" spans="1:35" s="7" customFormat="1" ht="12.75" customHeight="1" x14ac:dyDescent="0.2">
      <c r="A6" s="29"/>
      <c r="B6" s="12" t="s">
        <v>15</v>
      </c>
      <c r="C6" s="34">
        <v>-1.7</v>
      </c>
      <c r="D6" s="34">
        <v>-3.9</v>
      </c>
      <c r="E6" s="34">
        <v>4.9000000000000004</v>
      </c>
      <c r="F6" s="34">
        <v>42.39</v>
      </c>
      <c r="G6" s="34">
        <v>9.4</v>
      </c>
      <c r="H6" s="34">
        <v>7.5</v>
      </c>
      <c r="I6" s="34">
        <v>16.600000000000001</v>
      </c>
      <c r="J6" s="34">
        <v>-1.6</v>
      </c>
      <c r="K6" s="34">
        <v>3.6</v>
      </c>
      <c r="L6" s="34">
        <v>0.5</v>
      </c>
      <c r="M6" s="34">
        <v>0.8</v>
      </c>
      <c r="N6" s="34">
        <v>3</v>
      </c>
      <c r="O6" s="34">
        <v>1.7</v>
      </c>
      <c r="P6" s="34">
        <v>3.6</v>
      </c>
      <c r="Q6" s="34">
        <v>2.5</v>
      </c>
      <c r="R6" s="34">
        <v>4.7</v>
      </c>
      <c r="S6" s="34">
        <v>2.5</v>
      </c>
      <c r="T6" s="34">
        <v>5.3</v>
      </c>
      <c r="U6" s="34">
        <v>3.9</v>
      </c>
      <c r="V6" s="34">
        <v>0.35499999999999998</v>
      </c>
      <c r="W6" s="34">
        <v>2.2000000000000002</v>
      </c>
      <c r="X6" s="34">
        <v>5</v>
      </c>
      <c r="Y6" s="34">
        <v>4.7</v>
      </c>
      <c r="Z6" s="34">
        <v>0.9</v>
      </c>
      <c r="AA6" s="34">
        <v>1.7</v>
      </c>
      <c r="AB6" s="34">
        <v>4.5999999999999996</v>
      </c>
      <c r="AC6" s="34">
        <v>0.7</v>
      </c>
      <c r="AD6" s="34">
        <v>1.2</v>
      </c>
      <c r="AE6" s="34">
        <v>2.3200000000000003</v>
      </c>
      <c r="AF6" s="34">
        <v>1.1000000000000001</v>
      </c>
      <c r="AG6" s="34">
        <v>2.2999999999999998</v>
      </c>
      <c r="AH6" s="34">
        <v>3</v>
      </c>
      <c r="AI6" s="40">
        <v>4.3</v>
      </c>
    </row>
    <row r="7" spans="1:35" s="7" customFormat="1" x14ac:dyDescent="0.2">
      <c r="A7" s="29"/>
      <c r="B7" s="12" t="s">
        <v>11</v>
      </c>
      <c r="C7" s="34">
        <v>312.5</v>
      </c>
      <c r="D7" s="34">
        <v>312</v>
      </c>
      <c r="E7" s="34">
        <v>317</v>
      </c>
      <c r="F7" s="34">
        <v>532.29999999999995</v>
      </c>
      <c r="G7" s="34">
        <v>568.20000000000005</v>
      </c>
      <c r="H7" s="34">
        <v>874.6</v>
      </c>
      <c r="I7" s="34">
        <v>966.7</v>
      </c>
      <c r="J7" s="34">
        <v>807</v>
      </c>
      <c r="K7" s="34">
        <v>960.5</v>
      </c>
      <c r="L7" s="34">
        <v>1774.1</v>
      </c>
      <c r="M7" s="34">
        <v>1489.7</v>
      </c>
      <c r="N7" s="34">
        <v>1479.2</v>
      </c>
      <c r="O7" s="34">
        <v>1532.4</v>
      </c>
      <c r="P7" s="34">
        <v>1813.7</v>
      </c>
      <c r="Q7" s="34">
        <v>2502.6999999999998</v>
      </c>
      <c r="R7" s="34">
        <v>3177.9</v>
      </c>
      <c r="S7" s="34">
        <v>2700.7</v>
      </c>
      <c r="T7" s="34">
        <v>3727.7</v>
      </c>
      <c r="U7" s="34">
        <v>2907.4</v>
      </c>
      <c r="V7" s="34">
        <v>4487.8999999999996</v>
      </c>
      <c r="W7" s="34">
        <v>5592.1</v>
      </c>
      <c r="X7" s="34">
        <v>5133.2</v>
      </c>
      <c r="Y7" s="34">
        <v>4460.3</v>
      </c>
      <c r="Z7" s="34">
        <v>4383.893</v>
      </c>
      <c r="AA7" s="34">
        <v>2767.0070000000001</v>
      </c>
      <c r="AB7" s="34">
        <v>2582.9589999999998</v>
      </c>
      <c r="AC7" s="34">
        <v>3629.0949999999998</v>
      </c>
      <c r="AD7" s="34">
        <v>4810.1220000000003</v>
      </c>
      <c r="AE7" s="34">
        <v>4446.6559999999999</v>
      </c>
      <c r="AF7" s="34">
        <v>2553.1970000000001</v>
      </c>
      <c r="AG7" s="34">
        <v>4165.3999999999996</v>
      </c>
      <c r="AH7" s="34">
        <v>5927.8639999999996</v>
      </c>
      <c r="AI7" s="40">
        <v>4493.6267657913813</v>
      </c>
    </row>
    <row r="8" spans="1:35" s="7" customFormat="1" x14ac:dyDescent="0.2">
      <c r="A8" s="29"/>
      <c r="B8" s="12" t="s">
        <v>12</v>
      </c>
      <c r="C8" s="34">
        <v>139.5</v>
      </c>
      <c r="D8" s="34">
        <v>116</v>
      </c>
      <c r="E8" s="34">
        <v>141.6</v>
      </c>
      <c r="F8" s="34">
        <v>340.2</v>
      </c>
      <c r="G8" s="34">
        <v>324.8</v>
      </c>
      <c r="H8" s="34">
        <v>300.39999999999998</v>
      </c>
      <c r="I8" s="34">
        <v>378.7</v>
      </c>
      <c r="J8" s="34">
        <v>329.4</v>
      </c>
      <c r="K8" s="34">
        <v>321.8</v>
      </c>
      <c r="L8" s="34">
        <v>324.10000000000002</v>
      </c>
      <c r="M8" s="34">
        <v>499.5</v>
      </c>
      <c r="N8" s="34">
        <v>470.8</v>
      </c>
      <c r="O8" s="34">
        <v>483.1</v>
      </c>
      <c r="P8" s="34">
        <v>511.9</v>
      </c>
      <c r="Q8" s="34">
        <v>685.5</v>
      </c>
      <c r="R8" s="34">
        <v>1052.5</v>
      </c>
      <c r="S8" s="34">
        <v>1213.4000000000001</v>
      </c>
      <c r="T8" s="34">
        <v>1367.1</v>
      </c>
      <c r="U8" s="34">
        <v>1371.5</v>
      </c>
      <c r="V8" s="34">
        <v>1907.9</v>
      </c>
      <c r="W8" s="34">
        <v>2362.4</v>
      </c>
      <c r="X8" s="34">
        <v>2800.4</v>
      </c>
      <c r="Y8" s="34">
        <v>3087.2</v>
      </c>
      <c r="Z8" s="34">
        <v>2671.1390000000001</v>
      </c>
      <c r="AA8" s="34">
        <v>3422.8939999999998</v>
      </c>
      <c r="AB8" s="34">
        <v>3807.471</v>
      </c>
      <c r="AC8" s="34">
        <v>1976.982</v>
      </c>
      <c r="AD8" s="34">
        <v>1884.422</v>
      </c>
      <c r="AE8" s="34">
        <v>1922.626</v>
      </c>
      <c r="AF8" s="34">
        <v>1287.759</v>
      </c>
      <c r="AG8" s="34">
        <v>1541.2539999999999</v>
      </c>
      <c r="AH8" s="34">
        <v>1820.635</v>
      </c>
      <c r="AI8" s="40">
        <v>1946.1482049569452</v>
      </c>
    </row>
    <row r="9" spans="1:35" s="7" customFormat="1" x14ac:dyDescent="0.2">
      <c r="A9" s="29"/>
      <c r="B9" s="12" t="s">
        <v>2</v>
      </c>
      <c r="C9" s="34">
        <v>172.9152653999999</v>
      </c>
      <c r="D9" s="34">
        <v>195.93361929999998</v>
      </c>
      <c r="E9" s="34">
        <v>175.25219190000004</v>
      </c>
      <c r="F9" s="34">
        <v>192.50557035043738</v>
      </c>
      <c r="G9" s="34">
        <v>315.67700000000008</v>
      </c>
      <c r="H9" s="34">
        <v>546.18000000000006</v>
      </c>
      <c r="I9" s="34">
        <v>591.05900000000008</v>
      </c>
      <c r="J9" s="34">
        <v>477.48399999999992</v>
      </c>
      <c r="K9" s="34">
        <v>638.74800000000005</v>
      </c>
      <c r="L9" s="34">
        <v>1449.9460000000001</v>
      </c>
      <c r="M9" s="34">
        <v>1036.6052783500004</v>
      </c>
      <c r="N9" s="34">
        <v>1024.9703020039997</v>
      </c>
      <c r="O9" s="34">
        <v>1081.8206136635238</v>
      </c>
      <c r="P9" s="34">
        <v>1341.3073311050571</v>
      </c>
      <c r="Q9" s="34">
        <v>1685.5960731837697</v>
      </c>
      <c r="R9" s="34">
        <v>2244.7018726675792</v>
      </c>
      <c r="S9" s="34">
        <v>865.53714945912134</v>
      </c>
      <c r="T9" s="34">
        <v>2206.3529056281286</v>
      </c>
      <c r="U9" s="34">
        <v>1005.0100000000004</v>
      </c>
      <c r="V9" s="34">
        <v>2261.541999999999</v>
      </c>
      <c r="W9" s="34">
        <v>3026.1917412611592</v>
      </c>
      <c r="X9" s="34">
        <v>2445.2501873521692</v>
      </c>
      <c r="Y9" s="34">
        <v>1373.0896452595448</v>
      </c>
      <c r="Z9" s="34">
        <v>1712.7539999999999</v>
      </c>
      <c r="AA9" s="34">
        <v>-655.88699999999972</v>
      </c>
      <c r="AB9" s="34">
        <v>-1224.5120000000002</v>
      </c>
      <c r="AC9" s="34">
        <v>1652.1129999999998</v>
      </c>
      <c r="AD9" s="34">
        <v>2925.7000000000003</v>
      </c>
      <c r="AE9" s="34">
        <v>2524.0299999999997</v>
      </c>
      <c r="AF9" s="34">
        <v>1265.4380000000001</v>
      </c>
      <c r="AG9" s="34">
        <v>2624.1459999999997</v>
      </c>
      <c r="AH9" s="34">
        <v>4107.2289999999994</v>
      </c>
      <c r="AI9" s="40">
        <v>2547.4785608344364</v>
      </c>
    </row>
    <row r="10" spans="1:35" s="7" customFormat="1" x14ac:dyDescent="0.2">
      <c r="A10" s="29"/>
      <c r="B10" s="12" t="s">
        <v>3</v>
      </c>
      <c r="C10" s="34">
        <v>-256.11273460000012</v>
      </c>
      <c r="D10" s="34">
        <v>-194.70738070000002</v>
      </c>
      <c r="E10" s="34">
        <v>-273.43700809999996</v>
      </c>
      <c r="F10" s="34">
        <v>-426.11542964956266</v>
      </c>
      <c r="G10" s="34">
        <v>-312.06899999999996</v>
      </c>
      <c r="H10" s="34">
        <v>-332.94399999999996</v>
      </c>
      <c r="I10" s="34">
        <v>-90.963999999999885</v>
      </c>
      <c r="J10" s="34">
        <v>-141.94800000000006</v>
      </c>
      <c r="K10" s="34">
        <v>-142.00899999999996</v>
      </c>
      <c r="L10" s="34">
        <v>461.45600000000019</v>
      </c>
      <c r="M10" s="34">
        <v>8.6302783500003066</v>
      </c>
      <c r="N10" s="34">
        <v>149.15230200399967</v>
      </c>
      <c r="O10" s="34">
        <v>334.98661366352377</v>
      </c>
      <c r="P10" s="34">
        <v>395.62433110505708</v>
      </c>
      <c r="Q10" s="34">
        <v>171.73007318376983</v>
      </c>
      <c r="R10" s="34">
        <v>640.12687266757939</v>
      </c>
      <c r="S10" s="34">
        <v>-1161.2688505408787</v>
      </c>
      <c r="T10" s="34">
        <v>162.9219056281288</v>
      </c>
      <c r="U10" s="34">
        <v>-644.89499999999953</v>
      </c>
      <c r="V10" s="34">
        <v>448.40799999999888</v>
      </c>
      <c r="W10" s="34">
        <v>550.30174126115946</v>
      </c>
      <c r="X10" s="34">
        <v>234.12147839931256</v>
      </c>
      <c r="Y10" s="34">
        <v>-1050.00385583242</v>
      </c>
      <c r="Z10" s="34">
        <v>333.01999999999992</v>
      </c>
      <c r="AA10" s="34">
        <v>-2740.5819999999999</v>
      </c>
      <c r="AB10" s="34">
        <v>-3031.3149999999996</v>
      </c>
      <c r="AC10" s="34">
        <v>196.35600000000005</v>
      </c>
      <c r="AD10" s="34">
        <v>1517.2160000000003</v>
      </c>
      <c r="AE10" s="34">
        <v>956.4259999999997</v>
      </c>
      <c r="AF10" s="34">
        <v>829.20699999999999</v>
      </c>
      <c r="AG10" s="34">
        <v>951.5229999999998</v>
      </c>
      <c r="AH10" s="34">
        <v>1523.9979999999994</v>
      </c>
      <c r="AI10" s="40">
        <v>795.61916444900214</v>
      </c>
    </row>
    <row r="11" spans="1:35" s="7" customFormat="1" ht="13.5" customHeight="1" x14ac:dyDescent="0.2">
      <c r="A11" s="29"/>
      <c r="B11" s="12" t="s">
        <v>9</v>
      </c>
      <c r="C11" s="34">
        <v>-95.937799999999925</v>
      </c>
      <c r="D11" s="34">
        <v>-140.18749999999997</v>
      </c>
      <c r="E11" s="34">
        <v>-155.3603000784</v>
      </c>
      <c r="F11" s="34">
        <v>-129.89530007799999</v>
      </c>
      <c r="G11" s="34">
        <v>-87.725798778000055</v>
      </c>
      <c r="H11" s="34">
        <v>-66.005537477999965</v>
      </c>
      <c r="I11" s="34">
        <v>-103.500237478</v>
      </c>
      <c r="J11" s="34">
        <v>-145.03700000000001</v>
      </c>
      <c r="K11" s="34">
        <v>-38.375999999999976</v>
      </c>
      <c r="L11" s="34">
        <v>25.933199999999847</v>
      </c>
      <c r="M11" s="34">
        <v>-16.069133793999914</v>
      </c>
      <c r="N11" s="34">
        <v>-171.15044150000003</v>
      </c>
      <c r="O11" s="34">
        <v>7.435462036000013</v>
      </c>
      <c r="P11" s="34">
        <v>103.5724469999999</v>
      </c>
      <c r="Q11" s="34">
        <v>563.72569533939702</v>
      </c>
      <c r="R11" s="34">
        <v>684.38398051733338</v>
      </c>
      <c r="S11" s="34">
        <v>339.60159700899993</v>
      </c>
      <c r="T11" s="34">
        <v>1228.13827044</v>
      </c>
      <c r="U11" s="34">
        <v>207.0480007008</v>
      </c>
      <c r="V11" s="34">
        <v>2587.5920000000001</v>
      </c>
      <c r="W11" s="34">
        <v>1119.4210000000003</v>
      </c>
      <c r="X11" s="34">
        <v>440.51540512744668</v>
      </c>
      <c r="Y11" s="34">
        <v>417.88995589400002</v>
      </c>
      <c r="Z11" s="34">
        <v>-326.06998694641288</v>
      </c>
      <c r="AA11" s="34">
        <v>-874.5920000000001</v>
      </c>
      <c r="AB11" s="34">
        <v>-927.10000000000036</v>
      </c>
      <c r="AC11" s="34">
        <v>-412.9680000000003</v>
      </c>
      <c r="AD11" s="34">
        <v>426.49999999999977</v>
      </c>
      <c r="AE11" s="34">
        <v>448.64261480512232</v>
      </c>
      <c r="AF11" s="34">
        <v>-64.145779792943586</v>
      </c>
      <c r="AG11" s="34">
        <v>165.9450020412462</v>
      </c>
      <c r="AH11" s="34">
        <v>836.03270061294916</v>
      </c>
      <c r="AI11" s="40">
        <v>497.98300000000017</v>
      </c>
    </row>
    <row r="12" spans="1:35" s="8" customFormat="1" x14ac:dyDescent="0.2">
      <c r="A12" s="30"/>
      <c r="B12" s="13" t="s">
        <v>10</v>
      </c>
      <c r="C12" s="34">
        <v>-12.511450182576933</v>
      </c>
      <c r="D12" s="34">
        <v>-18.119103011503164</v>
      </c>
      <c r="E12" s="34">
        <v>-20.29262017742947</v>
      </c>
      <c r="F12" s="34">
        <v>-13.054804027939698</v>
      </c>
      <c r="G12" s="34">
        <v>-8.2885297409297127</v>
      </c>
      <c r="H12" s="34">
        <v>-5.1186923208995703</v>
      </c>
      <c r="I12" s="34">
        <v>-7.6333238054428794</v>
      </c>
      <c r="J12" s="34">
        <v>-12.671413594268738</v>
      </c>
      <c r="K12" s="34">
        <v>-2.6478989857172408</v>
      </c>
      <c r="L12" s="34">
        <v>1.1312191930207132</v>
      </c>
      <c r="M12" s="34">
        <v>-0.78451075496752987</v>
      </c>
      <c r="N12" s="34">
        <v>-8.1310485771295564</v>
      </c>
      <c r="O12" s="34">
        <v>0.36009389993693852</v>
      </c>
      <c r="P12" s="34">
        <v>4.1601185263612122</v>
      </c>
      <c r="Q12" s="34">
        <v>17.305268353971197</v>
      </c>
      <c r="R12" s="34">
        <v>16.679364204807673</v>
      </c>
      <c r="S12" s="34">
        <v>9.4733655981481988</v>
      </c>
      <c r="T12" s="34">
        <v>26.704447820101478</v>
      </c>
      <c r="U12" s="34">
        <v>4.650055891613877</v>
      </c>
      <c r="V12" s="34">
        <v>42.138189364481718</v>
      </c>
      <c r="W12" s="34">
        <v>15.851437515975064</v>
      </c>
      <c r="X12" s="34">
        <v>6.2357080990131344</v>
      </c>
      <c r="Y12" s="34">
        <v>6.0835900195568868</v>
      </c>
      <c r="Z12" s="34">
        <v>-4.5</v>
      </c>
      <c r="AA12" s="34">
        <v>-16.2</v>
      </c>
      <c r="AB12" s="34">
        <v>-13.463695872377357</v>
      </c>
      <c r="AC12" s="34">
        <v>-5.5702149533653085</v>
      </c>
      <c r="AD12" s="34">
        <v>5.2914453267144026</v>
      </c>
      <c r="AE12" s="34">
        <v>5.9314169718875531</v>
      </c>
      <c r="AF12" s="34">
        <v>-1.0630671859945362</v>
      </c>
      <c r="AG12" s="34">
        <v>2.0305386248256925</v>
      </c>
      <c r="AH12" s="34">
        <v>8.6192626407412138</v>
      </c>
      <c r="AI12" s="41">
        <v>5.6000706286868942</v>
      </c>
    </row>
    <row r="13" spans="1:35" s="7" customFormat="1" x14ac:dyDescent="0.2">
      <c r="A13" s="29"/>
      <c r="B13" s="14" t="s">
        <v>4</v>
      </c>
      <c r="C13" s="34">
        <v>18.7</v>
      </c>
      <c r="D13" s="34">
        <v>21.6</v>
      </c>
      <c r="E13" s="34">
        <v>19.100000000000001</v>
      </c>
      <c r="F13" s="34">
        <v>56</v>
      </c>
      <c r="G13" s="34">
        <v>41.5</v>
      </c>
      <c r="H13" s="34">
        <v>27</v>
      </c>
      <c r="I13" s="34">
        <v>30</v>
      </c>
      <c r="J13" s="34">
        <v>49.7</v>
      </c>
      <c r="K13" s="34">
        <v>38.9</v>
      </c>
      <c r="L13" s="34">
        <v>23.4</v>
      </c>
      <c r="M13" s="34">
        <v>35.799999999999997</v>
      </c>
      <c r="N13" s="34">
        <v>26.1</v>
      </c>
      <c r="O13" s="34">
        <v>26.5</v>
      </c>
      <c r="P13" s="34">
        <v>28.7</v>
      </c>
      <c r="Q13" s="34">
        <v>27.5</v>
      </c>
      <c r="R13" s="34">
        <v>40.1</v>
      </c>
      <c r="S13" s="34">
        <v>53.7</v>
      </c>
      <c r="T13" s="34">
        <v>42.9</v>
      </c>
      <c r="U13" s="34">
        <v>52.1</v>
      </c>
      <c r="V13" s="34">
        <v>29.4</v>
      </c>
      <c r="W13" s="34">
        <v>34.1</v>
      </c>
      <c r="X13" s="34">
        <v>42.6</v>
      </c>
      <c r="Y13" s="34">
        <v>55.5</v>
      </c>
      <c r="Z13" s="34">
        <v>50.7</v>
      </c>
      <c r="AA13" s="34">
        <v>74.599999999999994</v>
      </c>
      <c r="AB13" s="34">
        <v>59.7</v>
      </c>
      <c r="AC13" s="34">
        <v>41.6</v>
      </c>
      <c r="AD13" s="34">
        <v>36.6</v>
      </c>
      <c r="AE13" s="39">
        <v>23.8</v>
      </c>
      <c r="AF13" s="39">
        <v>15.6</v>
      </c>
      <c r="AG13" s="39">
        <v>23.9</v>
      </c>
      <c r="AH13" s="39">
        <v>23.2</v>
      </c>
      <c r="AI13" s="40">
        <v>28.2</v>
      </c>
    </row>
    <row r="14" spans="1:35" s="7" customFormat="1" x14ac:dyDescent="0.2">
      <c r="A14" s="29"/>
      <c r="B14" s="12" t="s">
        <v>5</v>
      </c>
      <c r="C14" s="34">
        <v>-16.2</v>
      </c>
      <c r="D14" s="34">
        <v>-4.2699999999999996</v>
      </c>
      <c r="E14" s="34">
        <v>0.39700000000000113</v>
      </c>
      <c r="F14" s="34">
        <v>13.107999999999997</v>
      </c>
      <c r="G14" s="34">
        <v>23.04</v>
      </c>
      <c r="H14" s="34">
        <v>33.433999999999997</v>
      </c>
      <c r="I14" s="34">
        <v>23.385999999999999</v>
      </c>
      <c r="J14" s="34">
        <v>-29.748000000000001</v>
      </c>
      <c r="K14" s="34">
        <v>4.9780000000000015</v>
      </c>
      <c r="L14" s="34">
        <v>151.78499999999997</v>
      </c>
      <c r="M14" s="34">
        <v>26.823000000000008</v>
      </c>
      <c r="N14" s="34">
        <v>29.706000000000003</v>
      </c>
      <c r="O14" s="34">
        <v>-1.5100000000000042</v>
      </c>
      <c r="P14" s="34">
        <v>51.048000000000009</v>
      </c>
      <c r="Q14" s="34">
        <v>458.339</v>
      </c>
      <c r="R14" s="34">
        <v>1035.287</v>
      </c>
      <c r="S14" s="34">
        <v>1102.7949999999998</v>
      </c>
      <c r="T14" s="34">
        <v>1870.393</v>
      </c>
      <c r="U14" s="34">
        <v>1831.2231551359998</v>
      </c>
      <c r="V14" s="34">
        <v>2325.2079999999996</v>
      </c>
      <c r="W14" s="34">
        <v>3056.2430000000004</v>
      </c>
      <c r="X14" s="34">
        <v>3097.3620000000005</v>
      </c>
      <c r="Y14" s="35">
        <v>3000.3890000000001</v>
      </c>
      <c r="Z14" s="36">
        <v>2767.6439999999998</v>
      </c>
      <c r="AA14" s="36">
        <v>1545.7280000000001</v>
      </c>
      <c r="AB14" s="36">
        <v>461.44499999999999</v>
      </c>
      <c r="AC14" s="37">
        <v>213.274</v>
      </c>
      <c r="AD14" s="34">
        <v>241.81899999999999</v>
      </c>
      <c r="AE14" s="34">
        <v>532.45399999999995</v>
      </c>
      <c r="AF14" s="34">
        <v>520.54999999999995</v>
      </c>
      <c r="AG14" s="34">
        <v>360.2</v>
      </c>
      <c r="AH14" s="34">
        <v>258.875</v>
      </c>
      <c r="AI14" s="40">
        <v>209.374</v>
      </c>
    </row>
    <row r="15" spans="1:35" s="7" customFormat="1" x14ac:dyDescent="0.2">
      <c r="A15" s="29"/>
      <c r="B15" s="12" t="s">
        <v>14</v>
      </c>
      <c r="C15" s="34">
        <v>160.52000000000001</v>
      </c>
      <c r="D15" s="34">
        <v>76.3</v>
      </c>
      <c r="E15" s="34">
        <v>82.396000000000001</v>
      </c>
      <c r="F15" s="34">
        <v>91.050000000000011</v>
      </c>
      <c r="G15" s="34">
        <v>100.282</v>
      </c>
      <c r="H15" s="34">
        <v>113.114</v>
      </c>
      <c r="I15" s="34">
        <v>131.74799999999999</v>
      </c>
      <c r="J15" s="34">
        <v>145.602</v>
      </c>
      <c r="K15" s="34">
        <v>173.386</v>
      </c>
      <c r="L15" s="34">
        <v>163.94300000000001</v>
      </c>
      <c r="M15" s="34">
        <v>108.985</v>
      </c>
      <c r="N15" s="34">
        <v>66.411000000000001</v>
      </c>
      <c r="O15" s="34">
        <v>81.738</v>
      </c>
      <c r="P15" s="34">
        <v>85.046000000000006</v>
      </c>
      <c r="Q15" s="34">
        <v>86.135000000000005</v>
      </c>
      <c r="R15" s="34">
        <v>96.504000000000005</v>
      </c>
      <c r="S15" s="34">
        <v>113.97799999999999</v>
      </c>
      <c r="T15" s="34">
        <v>189.565</v>
      </c>
      <c r="U15" s="34">
        <v>235.40100000000001</v>
      </c>
      <c r="V15" s="34">
        <v>343.50599999999997</v>
      </c>
      <c r="W15" s="34">
        <v>472.82900000000001</v>
      </c>
      <c r="X15" s="34">
        <v>677.80100000000004</v>
      </c>
      <c r="Y15" s="34">
        <v>789.95299999999997</v>
      </c>
      <c r="Z15" s="34">
        <v>1008.2329999999999</v>
      </c>
      <c r="AA15" s="34">
        <v>1140.076</v>
      </c>
      <c r="AB15" s="34">
        <v>1238.751</v>
      </c>
      <c r="AC15" s="34">
        <v>1210.383</v>
      </c>
      <c r="AD15" s="34">
        <v>1135.722</v>
      </c>
      <c r="AE15" s="34">
        <v>1081.856</v>
      </c>
      <c r="AF15" s="34">
        <v>1113.7819999999999</v>
      </c>
      <c r="AG15" s="34">
        <v>1236.549</v>
      </c>
      <c r="AH15" s="34">
        <v>1273.4269999999999</v>
      </c>
      <c r="AI15" s="40">
        <v>1493.0730000000001</v>
      </c>
    </row>
    <row r="16" spans="1:35" s="7" customFormat="1" x14ac:dyDescent="0.2">
      <c r="A16" s="29"/>
      <c r="B16" s="12" t="s">
        <v>6</v>
      </c>
      <c r="C16" s="34">
        <v>61.050000000000004</v>
      </c>
      <c r="D16" s="34">
        <v>84.58</v>
      </c>
      <c r="E16" s="34">
        <v>82.885999999999996</v>
      </c>
      <c r="F16" s="34">
        <v>79.577000000000012</v>
      </c>
      <c r="G16" s="34">
        <v>82.753582635000015</v>
      </c>
      <c r="H16" s="34">
        <v>85.273582635000025</v>
      </c>
      <c r="I16" s="34">
        <v>94.555999999999983</v>
      </c>
      <c r="J16" s="34">
        <v>116.85</v>
      </c>
      <c r="K16" s="34">
        <v>102.577</v>
      </c>
      <c r="L16" s="34">
        <v>93.153000000000006</v>
      </c>
      <c r="M16" s="34">
        <v>163.49</v>
      </c>
      <c r="N16" s="34">
        <v>183.34000000000003</v>
      </c>
      <c r="O16" s="34">
        <v>183.726</v>
      </c>
      <c r="P16" s="34">
        <v>184.91900000000004</v>
      </c>
      <c r="Q16" s="34">
        <v>-59.664000000000023</v>
      </c>
      <c r="R16" s="34">
        <v>-456.10300000000012</v>
      </c>
      <c r="S16" s="34">
        <v>-478.23699999999991</v>
      </c>
      <c r="T16" s="34">
        <v>-1082.7319999999997</v>
      </c>
      <c r="U16" s="34">
        <v>-991.61199999999997</v>
      </c>
      <c r="V16" s="34">
        <v>-1316.29</v>
      </c>
      <c r="W16" s="34">
        <v>-1686.7490000000003</v>
      </c>
      <c r="X16" s="34">
        <v>-1347.9459999999999</v>
      </c>
      <c r="Y16" s="34">
        <v>-1330.4220000000003</v>
      </c>
      <c r="Z16" s="34">
        <v>-984.38800000000003</v>
      </c>
      <c r="AA16" s="34">
        <v>-142.196</v>
      </c>
      <c r="AB16" s="34">
        <v>505.56599999999997</v>
      </c>
      <c r="AC16" s="34">
        <v>595.36900000000003</v>
      </c>
      <c r="AD16" s="34">
        <v>617.80600000000004</v>
      </c>
      <c r="AE16" s="34">
        <v>551.36800000000005</v>
      </c>
      <c r="AF16" s="34">
        <v>871.66399999999999</v>
      </c>
      <c r="AG16" s="34">
        <v>1113.3409999999999</v>
      </c>
      <c r="AH16" s="34">
        <v>1319.1479999999999</v>
      </c>
      <c r="AI16" s="40">
        <v>1545.4739999999999</v>
      </c>
    </row>
    <row r="17" spans="1:35" s="7" customFormat="1" x14ac:dyDescent="0.2">
      <c r="A17" s="29"/>
      <c r="B17" s="12" t="s">
        <v>7</v>
      </c>
      <c r="C17" s="34">
        <v>154.74</v>
      </c>
      <c r="D17" s="34">
        <v>130.41999999999999</v>
      </c>
      <c r="E17" s="34">
        <v>124.22200000000001</v>
      </c>
      <c r="F17" s="34">
        <v>159.268</v>
      </c>
      <c r="G17" s="34">
        <v>159.18600000000001</v>
      </c>
      <c r="H17" s="34">
        <v>184.173</v>
      </c>
      <c r="I17" s="34">
        <v>203.90600000000001</v>
      </c>
      <c r="J17" s="34">
        <v>172.364</v>
      </c>
      <c r="K17" s="34">
        <v>210.87300000000002</v>
      </c>
      <c r="L17" s="34">
        <v>334.28</v>
      </c>
      <c r="M17" s="34">
        <v>258.01100000000002</v>
      </c>
      <c r="N17" s="34">
        <v>291.69299999999998</v>
      </c>
      <c r="O17" s="34">
        <v>284.59099999999995</v>
      </c>
      <c r="P17" s="34">
        <v>329.98199999999997</v>
      </c>
      <c r="Q17" s="34">
        <v>449.67600000000004</v>
      </c>
      <c r="R17" s="34">
        <v>667.50200000000007</v>
      </c>
      <c r="S17" s="34">
        <v>714.66177104600001</v>
      </c>
      <c r="T17" s="34">
        <v>976.99500000000012</v>
      </c>
      <c r="U17" s="34">
        <v>1028.5840000000001</v>
      </c>
      <c r="V17" s="34">
        <v>1371.1589999999999</v>
      </c>
      <c r="W17" s="34">
        <v>1901.4329999999998</v>
      </c>
      <c r="X17" s="34">
        <v>2304.3760000000002</v>
      </c>
      <c r="Y17" s="34">
        <v>2321.9809999999998</v>
      </c>
      <c r="Z17" s="34">
        <v>2624.9119999999998</v>
      </c>
      <c r="AA17" s="34">
        <v>2330.125</v>
      </c>
      <c r="AB17" s="34">
        <v>1971.8320000000001</v>
      </c>
      <c r="AC17" s="34">
        <v>1766.14</v>
      </c>
      <c r="AD17" s="34">
        <v>1695.181</v>
      </c>
      <c r="AE17" s="34">
        <v>1829.691</v>
      </c>
      <c r="AF17" s="34">
        <v>2159.6610000000001</v>
      </c>
      <c r="AG17" s="34">
        <v>2285.0390000000002</v>
      </c>
      <c r="AH17" s="34">
        <v>2390.9369999999999</v>
      </c>
      <c r="AI17" s="42">
        <v>2741.6840000000002</v>
      </c>
    </row>
    <row r="18" spans="1:35" s="7" customFormat="1" x14ac:dyDescent="0.2">
      <c r="A18" s="29"/>
      <c r="B18" s="15" t="s">
        <v>8</v>
      </c>
      <c r="C18" s="34">
        <v>20.179968701095461</v>
      </c>
      <c r="D18" s="34">
        <v>16.856662789194779</v>
      </c>
      <c r="E18" s="34">
        <v>16.225444096133753</v>
      </c>
      <c r="F18" s="34">
        <v>16.006834170854273</v>
      </c>
      <c r="G18" s="34">
        <v>15.040249433106577</v>
      </c>
      <c r="H18" s="34">
        <v>14.282512601783637</v>
      </c>
      <c r="I18" s="34">
        <v>15.038424662585737</v>
      </c>
      <c r="J18" s="34">
        <v>15.058885200069891</v>
      </c>
      <c r="K18" s="34">
        <v>14.549989650175945</v>
      </c>
      <c r="L18" s="34">
        <v>14.581461286804798</v>
      </c>
      <c r="M18" s="34">
        <v>12.596348191182935</v>
      </c>
      <c r="N18" s="34">
        <v>13.857807971875147</v>
      </c>
      <c r="O18" s="34">
        <v>13.782530605466341</v>
      </c>
      <c r="P18" s="34">
        <v>13.254145009876291</v>
      </c>
      <c r="Q18" s="34">
        <v>13.804167375509216</v>
      </c>
      <c r="R18" s="34">
        <v>16.267927482787648</v>
      </c>
      <c r="S18" s="34">
        <v>19.935866897467562</v>
      </c>
      <c r="T18" s="34">
        <v>21.243627550709622</v>
      </c>
      <c r="U18" s="34">
        <v>23.100793405542348</v>
      </c>
      <c r="V18" s="34">
        <v>22.328928822941705</v>
      </c>
      <c r="W18" s="34">
        <v>26.925032128495889</v>
      </c>
      <c r="X18" s="34">
        <v>32.619554093038445</v>
      </c>
      <c r="Y18" s="34">
        <v>33.803110694490698</v>
      </c>
      <c r="Z18" s="34">
        <v>27.775544490348231</v>
      </c>
      <c r="AA18" s="34">
        <v>29.660144797386895</v>
      </c>
      <c r="AB18" s="34">
        <v>28.635688015771304</v>
      </c>
      <c r="AC18" s="34">
        <v>23.822134978343602</v>
      </c>
      <c r="AD18" s="34">
        <v>21.031553529624976</v>
      </c>
      <c r="AE18" s="34">
        <v>24.189989743671582</v>
      </c>
      <c r="AF18" s="34">
        <v>35.791360700313831</v>
      </c>
      <c r="AG18" s="34">
        <v>27.960227133444022</v>
      </c>
      <c r="AH18" s="34">
        <v>24.64988982531036</v>
      </c>
      <c r="AI18" s="40">
        <v>30.831622849657109</v>
      </c>
    </row>
    <row r="19" spans="1:35" x14ac:dyDescent="0.2">
      <c r="Q19" s="6"/>
      <c r="U19" s="18"/>
      <c r="V19" s="18"/>
      <c r="W19" s="18"/>
      <c r="X19" s="18"/>
      <c r="Y19" s="18"/>
      <c r="Z19" s="18"/>
      <c r="AA19" s="18"/>
      <c r="AB19" s="18"/>
      <c r="AC19" s="18"/>
      <c r="AE19" s="7"/>
      <c r="AF19" s="7"/>
      <c r="AG19" s="7"/>
      <c r="AH19" s="7"/>
      <c r="AI19" s="7"/>
    </row>
    <row r="20" spans="1:35" x14ac:dyDescent="0.2">
      <c r="B20" s="38" t="s">
        <v>32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9"/>
      <c r="R20" s="3"/>
      <c r="S20" s="31"/>
      <c r="T20" s="31"/>
      <c r="U20" s="31"/>
      <c r="V20" s="31"/>
      <c r="W20" s="31"/>
      <c r="X20" s="31"/>
    </row>
    <row r="21" spans="1:35" x14ac:dyDescent="0.2">
      <c r="R21" s="32"/>
      <c r="S21" s="31"/>
      <c r="T21" s="31"/>
      <c r="U21" s="31"/>
      <c r="V21" s="31"/>
      <c r="W21" s="31"/>
      <c r="X21" s="31"/>
      <c r="Y21" s="31"/>
      <c r="Z21" s="31"/>
    </row>
    <row r="22" spans="1:35" x14ac:dyDescent="0.2">
      <c r="R22" s="32"/>
      <c r="S22" s="31"/>
      <c r="T22" s="31"/>
      <c r="U22" s="31"/>
      <c r="V22" s="31"/>
      <c r="W22" s="31"/>
      <c r="X22" s="31"/>
      <c r="Y22" s="31"/>
      <c r="Z22" s="31"/>
    </row>
    <row r="23" spans="1:35" x14ac:dyDescent="0.2">
      <c r="R23" s="32"/>
      <c r="S23" s="31"/>
      <c r="T23" s="31"/>
      <c r="U23" s="31"/>
      <c r="V23" s="31"/>
      <c r="W23" s="33"/>
      <c r="X23" s="31"/>
      <c r="Y23" s="31"/>
      <c r="Z23" s="31"/>
    </row>
    <row r="24" spans="1:35" x14ac:dyDescent="0.2">
      <c r="R24" s="32"/>
      <c r="S24" s="31"/>
      <c r="T24" s="31"/>
      <c r="U24" s="31"/>
      <c r="V24" s="31"/>
      <c r="W24" s="33"/>
      <c r="X24" s="31"/>
      <c r="Y24" s="31"/>
      <c r="Z24" s="31"/>
    </row>
    <row r="25" spans="1:35" x14ac:dyDescent="0.2">
      <c r="R25" s="32"/>
      <c r="S25" s="31"/>
      <c r="T25" s="31"/>
      <c r="U25" s="31"/>
      <c r="V25" s="31"/>
      <c r="W25" s="33"/>
      <c r="X25" s="31"/>
      <c r="Y25" s="31"/>
      <c r="Z25" s="31"/>
    </row>
    <row r="26" spans="1:35" x14ac:dyDescent="0.2">
      <c r="R26" s="32"/>
      <c r="S26" s="31"/>
      <c r="T26" s="31"/>
      <c r="U26" s="31"/>
      <c r="V26" s="31"/>
      <c r="W26" s="33"/>
      <c r="X26" s="31"/>
      <c r="Y26" s="31"/>
      <c r="Z26" s="31"/>
    </row>
    <row r="27" spans="1:35" x14ac:dyDescent="0.2">
      <c r="R27" s="32"/>
      <c r="S27" s="31"/>
      <c r="T27" s="31"/>
      <c r="U27" s="31"/>
      <c r="V27" s="31"/>
      <c r="W27" s="31"/>
      <c r="X27" s="31"/>
      <c r="Y27" s="31"/>
      <c r="Z27" s="31"/>
    </row>
    <row r="28" spans="1:35" x14ac:dyDescent="0.2">
      <c r="R28" s="32"/>
      <c r="S28" s="31"/>
      <c r="T28" s="31"/>
      <c r="U28" s="31"/>
      <c r="V28" s="31"/>
      <c r="W28" s="31"/>
      <c r="X28" s="31"/>
      <c r="Y28" s="31"/>
      <c r="Z28" s="31"/>
    </row>
    <row r="29" spans="1:35" x14ac:dyDescent="0.2">
      <c r="R29" s="32"/>
      <c r="S29" s="31"/>
      <c r="T29" s="31"/>
      <c r="U29" s="31"/>
      <c r="V29" s="31"/>
      <c r="W29" s="31"/>
      <c r="X29" s="31"/>
      <c r="Y29" s="31"/>
      <c r="Z29" s="31"/>
    </row>
    <row r="30" spans="1:35" x14ac:dyDescent="0.2">
      <c r="R30" s="32"/>
      <c r="S30" s="31"/>
      <c r="T30" s="31"/>
      <c r="U30" s="31"/>
      <c r="V30" s="31"/>
      <c r="W30" s="31"/>
      <c r="X30" s="31"/>
      <c r="Y30" s="31"/>
      <c r="Z30" s="31"/>
    </row>
    <row r="31" spans="1:35" x14ac:dyDescent="0.2">
      <c r="R31" s="32"/>
      <c r="S31" s="31"/>
      <c r="T31" s="31"/>
      <c r="U31" s="31"/>
      <c r="V31" s="31"/>
      <c r="W31" s="31"/>
      <c r="X31" s="31"/>
      <c r="Y31" s="31"/>
      <c r="Z31" s="31"/>
    </row>
    <row r="32" spans="1:35" x14ac:dyDescent="0.2">
      <c r="R32" s="32"/>
      <c r="S32" s="31"/>
      <c r="T32" s="31"/>
      <c r="U32" s="31"/>
      <c r="V32" s="31"/>
      <c r="W32" s="31"/>
      <c r="X32" s="31"/>
      <c r="Y32" s="31"/>
      <c r="Z32" s="31"/>
    </row>
    <row r="33" spans="18:26" x14ac:dyDescent="0.2">
      <c r="R33" s="32"/>
      <c r="S33" s="31"/>
      <c r="T33" s="31"/>
      <c r="U33" s="31"/>
      <c r="V33" s="31"/>
      <c r="W33" s="31"/>
      <c r="X33" s="31"/>
      <c r="Y33" s="31"/>
      <c r="Z33" s="31"/>
    </row>
    <row r="34" spans="18:26" x14ac:dyDescent="0.2">
      <c r="R34" s="32"/>
      <c r="S34" s="31"/>
      <c r="T34" s="31"/>
      <c r="U34" s="31"/>
      <c r="V34" s="31"/>
      <c r="W34" s="31"/>
      <c r="X34" s="31"/>
      <c r="Y34" s="31"/>
      <c r="Z34" s="31"/>
    </row>
    <row r="35" spans="18:26" x14ac:dyDescent="0.2">
      <c r="R35" s="32"/>
      <c r="S35" s="31"/>
      <c r="T35" s="31"/>
      <c r="U35" s="31"/>
      <c r="V35" s="31"/>
      <c r="W35" s="31"/>
      <c r="X35" s="31"/>
      <c r="Y35" s="31"/>
      <c r="Z35" s="31"/>
    </row>
    <row r="36" spans="18:26" x14ac:dyDescent="0.2">
      <c r="R36" s="32"/>
      <c r="S36" s="31"/>
      <c r="T36" s="31"/>
      <c r="U36" s="31"/>
      <c r="V36" s="31"/>
      <c r="W36" s="31"/>
      <c r="X36" s="31"/>
      <c r="Y36" s="31"/>
      <c r="Z36" s="31"/>
    </row>
    <row r="37" spans="18:26" x14ac:dyDescent="0.2">
      <c r="R37" s="32"/>
      <c r="V37" s="31"/>
      <c r="W37" s="31"/>
      <c r="X37" s="31"/>
      <c r="Y37" s="31"/>
      <c r="Z37" s="31"/>
    </row>
    <row r="38" spans="18:26" x14ac:dyDescent="0.2">
      <c r="V38" s="31"/>
      <c r="W38" s="31"/>
      <c r="X38" s="31"/>
      <c r="Y38" s="31"/>
      <c r="Z38" s="31"/>
    </row>
  </sheetData>
  <phoneticPr fontId="2" type="noConversion"/>
  <printOptions horizontalCentered="1"/>
  <pageMargins left="0.45" right="0.56000000000000005" top="0.98425196850393704" bottom="0.98425196850393704" header="0.51181102362204722" footer="0.51181102362204722"/>
  <pageSetup paperSize="9" scale="71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0"/>
  <sheetViews>
    <sheetView workbookViewId="0">
      <selection activeCell="A30" sqref="A30"/>
    </sheetView>
  </sheetViews>
  <sheetFormatPr baseColWidth="10" defaultColWidth="11.42578125" defaultRowHeight="12.75" x14ac:dyDescent="0.2"/>
  <cols>
    <col min="1" max="1" width="55.85546875" style="6" bestFit="1" customWidth="1"/>
    <col min="2" max="15" width="8.7109375" style="6" customWidth="1"/>
    <col min="16" max="16" width="8.7109375" style="10" customWidth="1"/>
    <col min="17" max="25" width="8.7109375" style="6" customWidth="1"/>
    <col min="26" max="16384" width="11.42578125" style="6"/>
  </cols>
  <sheetData>
    <row r="1" spans="1:34" ht="24.75" customHeight="1" x14ac:dyDescent="0.2">
      <c r="A1" s="19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6"/>
      <c r="O1" s="16"/>
      <c r="P1" s="16"/>
      <c r="Q1" s="16"/>
      <c r="R1" s="16"/>
    </row>
    <row r="3" spans="1:34" s="1" customFormat="1" ht="18" customHeight="1" x14ac:dyDescent="0.2">
      <c r="A3" s="20"/>
      <c r="B3" s="2">
        <f>Congo_fr!C3</f>
        <v>1991</v>
      </c>
      <c r="C3" s="2">
        <f>Congo_fr!D3</f>
        <v>1992</v>
      </c>
      <c r="D3" s="2">
        <f>Congo_fr!E3</f>
        <v>1993</v>
      </c>
      <c r="E3" s="2">
        <f>Congo_fr!F3</f>
        <v>1994</v>
      </c>
      <c r="F3" s="2">
        <f>Congo_fr!G3</f>
        <v>1995</v>
      </c>
      <c r="G3" s="2">
        <f>Congo_fr!H3</f>
        <v>1996</v>
      </c>
      <c r="H3" s="2">
        <f>Congo_fr!I3</f>
        <v>1997</v>
      </c>
      <c r="I3" s="2">
        <f>Congo_fr!J3</f>
        <v>1998</v>
      </c>
      <c r="J3" s="2">
        <f>Congo_fr!K3</f>
        <v>1999</v>
      </c>
      <c r="K3" s="2">
        <f>Congo_fr!L3</f>
        <v>2000</v>
      </c>
      <c r="L3" s="2">
        <f>Congo_fr!M3</f>
        <v>2001</v>
      </c>
      <c r="M3" s="2">
        <f>Congo_fr!N3</f>
        <v>2002</v>
      </c>
      <c r="N3" s="2">
        <f>Congo_fr!O3</f>
        <v>2003</v>
      </c>
      <c r="O3" s="2">
        <f>Congo_fr!P3</f>
        <v>2004</v>
      </c>
      <c r="P3" s="2">
        <f>Congo_fr!Q3</f>
        <v>2005</v>
      </c>
      <c r="Q3" s="2">
        <f>Congo_fr!R3</f>
        <v>2006</v>
      </c>
      <c r="R3" s="2">
        <f>Congo_fr!S3</f>
        <v>2007</v>
      </c>
      <c r="S3" s="2">
        <f>Congo_fr!T3</f>
        <v>2008</v>
      </c>
      <c r="T3" s="2">
        <f>Congo_fr!U3</f>
        <v>2009</v>
      </c>
      <c r="U3" s="2">
        <f>Congo_fr!V3</f>
        <v>2010</v>
      </c>
      <c r="V3" s="2">
        <f>Congo_fr!W3</f>
        <v>2011</v>
      </c>
      <c r="W3" s="2">
        <f>Congo_fr!X3</f>
        <v>2012</v>
      </c>
      <c r="X3" s="2">
        <f>Congo_fr!Y3</f>
        <v>2013</v>
      </c>
      <c r="Y3" s="2">
        <f>Congo_fr!Z3</f>
        <v>2014</v>
      </c>
      <c r="Z3" s="2">
        <f>Congo_fr!AA3</f>
        <v>2015</v>
      </c>
      <c r="AA3" s="2">
        <f>Congo_fr!AB3</f>
        <v>2016</v>
      </c>
      <c r="AB3" s="2">
        <f>Congo_fr!AC3</f>
        <v>2017</v>
      </c>
      <c r="AC3" s="2">
        <f>Congo_fr!AD3</f>
        <v>2018</v>
      </c>
      <c r="AD3" s="2">
        <f>Congo_fr!AE3</f>
        <v>2019</v>
      </c>
      <c r="AE3" s="1">
        <v>2020</v>
      </c>
      <c r="AF3" s="1">
        <v>2021</v>
      </c>
      <c r="AG3" s="1">
        <v>2022</v>
      </c>
      <c r="AH3" s="1">
        <v>2023</v>
      </c>
    </row>
    <row r="4" spans="1:34" s="7" customFormat="1" ht="12.75" customHeight="1" x14ac:dyDescent="0.2">
      <c r="A4" s="21" t="s">
        <v>16</v>
      </c>
      <c r="B4" s="17">
        <f>IF("n.d."=Congo_fr!C4,"na",Congo_fr!C4)</f>
        <v>766.8</v>
      </c>
      <c r="C4" s="17">
        <f>IF("n.d."=Congo_fr!D4,"na",Congo_fr!D4)</f>
        <v>773.69999999999993</v>
      </c>
      <c r="D4" s="17">
        <f>IF("n.d."=Congo_fr!E4,"na",Congo_fr!E4)</f>
        <v>765.59999999999991</v>
      </c>
      <c r="E4" s="17">
        <f>IF("n.d."=Congo_fr!F4,"na",Congo_fr!F4)</f>
        <v>995</v>
      </c>
      <c r="F4" s="17">
        <f>IF("n.d."=Congo_fr!G4,"na",Congo_fr!G4)</f>
        <v>1058.3999999999999</v>
      </c>
      <c r="G4" s="17">
        <f>IF("n.d."=Congo_fr!H4,"na",Congo_fr!H4)</f>
        <v>1289.5</v>
      </c>
      <c r="H4" s="17">
        <f>IF("n.d."=Congo_fr!I4,"na",Congo_fr!I4)</f>
        <v>1355.9</v>
      </c>
      <c r="I4" s="17">
        <f>IF("n.d."=Congo_fr!J4,"na",Congo_fr!J4)</f>
        <v>1144.6000000000001</v>
      </c>
      <c r="J4" s="17">
        <f>IF("n.d."=Congo_fr!K4,"na",Congo_fr!K4)</f>
        <v>1449.3000000000002</v>
      </c>
      <c r="K4" s="17">
        <f>IF("n.d."=Congo_fr!L4,"na",Congo_fr!L4)</f>
        <v>2292.5</v>
      </c>
      <c r="L4" s="17">
        <f>IF("n.d."=Congo_fr!M4,"na",Congo_fr!M4)</f>
        <v>2048.2999999999997</v>
      </c>
      <c r="M4" s="17">
        <f>IF("n.d."=Congo_fr!N4,"na",Congo_fr!N4)</f>
        <v>2104.9</v>
      </c>
      <c r="N4" s="17">
        <f>IF("n.d."=Congo_fr!O4,"na",Congo_fr!O4)</f>
        <v>2064.8675351907236</v>
      </c>
      <c r="O4" s="17">
        <f>IF("n.d."=Congo_fr!P4,"na",Congo_fr!P4)</f>
        <v>2489.651348722341</v>
      </c>
      <c r="P4" s="17">
        <f>IF("n.d."=Congo_fr!Q4,"na",Congo_fr!Q4)</f>
        <v>3506.2689999999998</v>
      </c>
      <c r="Q4" s="17">
        <f>IF("n.d."=Congo_fr!R4,"na",Congo_fr!R4)</f>
        <v>4217.1790000000001</v>
      </c>
      <c r="R4" s="17">
        <f>IF("n.d."=Congo_fr!S4,"na",Congo_fr!S4)</f>
        <v>4203.6980000000003</v>
      </c>
      <c r="S4" s="17">
        <f>IF("n.d."=Congo_fr!T4,"na",Congo_fr!T4)</f>
        <v>5195.8369999999995</v>
      </c>
      <c r="T4" s="17">
        <f>IF("n.d."=Congo_fr!U4,"na",Congo_fr!U4)</f>
        <v>4572.8049932533304</v>
      </c>
      <c r="U4" s="17">
        <f>IF("n.d."=Congo_fr!V4,"na",Congo_fr!V4)</f>
        <v>6505.7513200000003</v>
      </c>
      <c r="V4" s="17">
        <f>IF("n.d."=Congo_fr!W4,"na",Congo_fr!W4)</f>
        <v>7377.5776000000005</v>
      </c>
      <c r="W4" s="17">
        <f>IF("n.d."=Congo_fr!X4,"na",Congo_fr!X4)</f>
        <v>9033.2279999999992</v>
      </c>
      <c r="X4" s="17">
        <f>IF("n.d."=Congo_fr!Y4,"na",Congo_fr!Y4)</f>
        <v>9009.3010000000013</v>
      </c>
      <c r="Y4" s="17">
        <f>IF("n.d."=Congo_fr!Z4,"na",Congo_fr!Z4)</f>
        <v>9450.4429999999993</v>
      </c>
      <c r="Z4" s="17">
        <f>IF("n.d."=Congo_fr!AA4,"na",Congo_fr!AA4)</f>
        <v>7856.0809999999983</v>
      </c>
      <c r="AA4" s="17">
        <f>IF("n.d."=Congo_fr!AB4,"na",Congo_fr!AB4)</f>
        <v>6885.9249999999993</v>
      </c>
      <c r="AB4" s="17">
        <f>IF("n.d."=Congo_fr!AC4,"na",Congo_fr!AC4)</f>
        <v>7413.861106930909</v>
      </c>
      <c r="AC4" s="17">
        <f>IF("n.d."=Congo_fr!AD4,"na",Congo_fr!AD4)</f>
        <v>8060.1796610610509</v>
      </c>
      <c r="AD4" s="17">
        <f>IF("n.d."=Congo_fr!AE4,"na",Congo_fr!AE4)</f>
        <v>7563.8353690442182</v>
      </c>
      <c r="AE4" s="17">
        <f>IF("n.d."=Congo_fr!AF4,"na",Congo_fr!AF4)</f>
        <v>6034.0287648830945</v>
      </c>
      <c r="AF4" s="17">
        <f>IF("n.d."=Congo_fr!AG4,"na",Congo_fr!AG4)</f>
        <v>8172.4622231941748</v>
      </c>
      <c r="AG4" s="17">
        <f>IF("n.d."=Congo_fr!AH4,"na",Congo_fr!AH4)</f>
        <v>9699.584935040968</v>
      </c>
      <c r="AH4" s="17">
        <f>IF("n.d."=Congo_fr!AI4,"na",Congo_fr!AI4)</f>
        <v>8892.4414175963229</v>
      </c>
    </row>
    <row r="5" spans="1:34" s="7" customFormat="1" x14ac:dyDescent="0.2">
      <c r="A5" s="21" t="s">
        <v>17</v>
      </c>
      <c r="B5" s="17">
        <f>IF("n.d."=Congo_fr!C5,"na",Congo_fr!C5)</f>
        <v>1.8326381386009529</v>
      </c>
      <c r="C5" s="17">
        <f>IF("n.d."=Congo_fr!D5,"na",Congo_fr!D5)</f>
        <v>2.7197371176145624</v>
      </c>
      <c r="D5" s="17">
        <f>IF("n.d."=Congo_fr!E5,"na",Congo_fr!E5)</f>
        <v>-0.61487474265366504</v>
      </c>
      <c r="E5" s="17">
        <f>IF("n.d."=Congo_fr!F5,"na",Congo_fr!F5)</f>
        <v>-4.3433779969929942</v>
      </c>
      <c r="F5" s="17">
        <f>IF("n.d."=Congo_fr!G5,"na",Congo_fr!G5)</f>
        <v>2.3494929513574547</v>
      </c>
      <c r="G5" s="17">
        <f>IF("n.d."=Congo_fr!H5,"na",Congo_fr!H5)</f>
        <v>6.0613073544197764</v>
      </c>
      <c r="H5" s="17">
        <f>IF("n.d."=Congo_fr!I5,"na",Congo_fr!I5)</f>
        <v>-1.8360665554336524</v>
      </c>
      <c r="I5" s="17">
        <f>IF("n.d."=Congo_fr!J5,"na",Congo_fr!J5)</f>
        <v>3.8646851133239575</v>
      </c>
      <c r="J5" s="17">
        <f>IF("n.d."=Congo_fr!K5,"na",Congo_fr!K5)</f>
        <v>-2.6845556055431885</v>
      </c>
      <c r="K5" s="17">
        <f>IF("n.d."=Congo_fr!L5,"na",Congo_fr!L5)</f>
        <v>7.5735294117646941</v>
      </c>
      <c r="L5" s="17">
        <f>IF("n.d."=Congo_fr!M5,"na",Congo_fr!M5)</f>
        <v>3.8096313892256046</v>
      </c>
      <c r="M5" s="17">
        <f>IF("n.d."=Congo_fr!N5,"na",Congo_fr!N5)</f>
        <v>4.5826579594565517</v>
      </c>
      <c r="N5" s="17">
        <f>IF("n.d."=Congo_fr!O5,"na",Congo_fr!O5)</f>
        <v>1.8933891605456541</v>
      </c>
      <c r="O5" s="17">
        <f>IF("n.d."=Congo_fr!P5,"na",Congo_fr!P5)</f>
        <v>3.3846700709752118</v>
      </c>
      <c r="P5" s="17">
        <f>IF("n.d."=Congo_fr!Q5,"na",Congo_fr!Q5)</f>
        <v>7.561382378714403</v>
      </c>
      <c r="Q5" s="17">
        <f>IF("n.d."=Congo_fr!R5,"na",Congo_fr!R5)</f>
        <v>6.2540374726757717</v>
      </c>
      <c r="R5" s="17">
        <f>IF("n.d."=Congo_fr!S5,"na",Congo_fr!S5)</f>
        <v>-2.086845753371303</v>
      </c>
      <c r="S5" s="17">
        <f>IF("n.d."=Congo_fr!T5,"na",Congo_fr!T5)</f>
        <v>6.0416013786705491</v>
      </c>
      <c r="T5" s="17">
        <f>IF("n.d."=Congo_fr!U5,"na",Congo_fr!U5)</f>
        <v>7.6882246111639976</v>
      </c>
      <c r="U5" s="17">
        <f>IF("n.d."=Congo_fr!V5,"na",Congo_fr!V5)</f>
        <v>9.9314784614266589</v>
      </c>
      <c r="V5" s="17">
        <f>IF("n.d."=Congo_fr!W5,"na",Congo_fr!W5)</f>
        <v>2.205919362807617</v>
      </c>
      <c r="W5" s="17">
        <f>IF("n.d."=Congo_fr!X5,"na",Congo_fr!X5)</f>
        <v>15.261365408267164</v>
      </c>
      <c r="X5" s="17">
        <f>IF("n.d."=Congo_fr!Y5,"na",Congo_fr!Y5)</f>
        <v>-1.1405668051332367</v>
      </c>
      <c r="Y5" s="17">
        <f>IF("n.d."=Congo_fr!Z5,"na",Congo_fr!Z5)</f>
        <v>6.6520927447983533</v>
      </c>
      <c r="Z5" s="17">
        <f>IF("n.d."=Congo_fr!AA5,"na",Congo_fr!AA5)</f>
        <v>-1.0068761532912118</v>
      </c>
      <c r="AA5" s="17">
        <f>IF("n.d."=Congo_fr!AB5,"na",Congo_fr!AB5)</f>
        <v>-12.2</v>
      </c>
      <c r="AB5" s="17">
        <f>IF("n.d."=Congo_fr!AC5,"na",Congo_fr!AC5)</f>
        <v>-0.15527895767038136</v>
      </c>
      <c r="AC5" s="17">
        <f>IF("n.d."=Congo_fr!AD5,"na",Congo_fr!AD5)</f>
        <v>1.0776494165594257</v>
      </c>
      <c r="AD5" s="17">
        <f>IF("n.d."=Congo_fr!AE5,"na",Congo_fr!AE5)</f>
        <v>1.0264951228062398</v>
      </c>
      <c r="AE5" s="17">
        <f>IF("n.d."=Congo_fr!AF5,"na",Congo_fr!AF5)</f>
        <v>-6.1980571479001263</v>
      </c>
      <c r="AF5" s="17">
        <f>IF("n.d."=Congo_fr!AG5,"na",Congo_fr!AG5)</f>
        <v>-0.59930188565257758</v>
      </c>
      <c r="AG5" s="17">
        <f>IF("n.d."=Congo_fr!AH5,"na",Congo_fr!AH5)</f>
        <v>0.30153859403424088</v>
      </c>
      <c r="AH5" s="17">
        <f>IF("n.d."=Congo_fr!AI5,"na",Congo_fr!AI5)</f>
        <v>1.5019384419012427</v>
      </c>
    </row>
    <row r="6" spans="1:34" s="7" customFormat="1" ht="12.75" customHeight="1" x14ac:dyDescent="0.2">
      <c r="A6" s="21" t="s">
        <v>18</v>
      </c>
      <c r="B6" s="17">
        <f>IF("n.d."=Congo_fr!C6,"na",Congo_fr!C6)</f>
        <v>-1.7</v>
      </c>
      <c r="C6" s="17">
        <f>IF("n.d."=Congo_fr!D6,"na",Congo_fr!D6)</f>
        <v>-3.9</v>
      </c>
      <c r="D6" s="17">
        <f>IF("n.d."=Congo_fr!E6,"na",Congo_fr!E6)</f>
        <v>4.9000000000000004</v>
      </c>
      <c r="E6" s="17">
        <f>IF("n.d."=Congo_fr!F6,"na",Congo_fr!F6)</f>
        <v>42.39</v>
      </c>
      <c r="F6" s="17">
        <f>IF("n.d."=Congo_fr!G6,"na",Congo_fr!G6)</f>
        <v>9.4</v>
      </c>
      <c r="G6" s="17">
        <f>IF("n.d."=Congo_fr!H6,"na",Congo_fr!H6)</f>
        <v>7.5</v>
      </c>
      <c r="H6" s="17">
        <f>IF("n.d."=Congo_fr!I6,"na",Congo_fr!I6)</f>
        <v>16.600000000000001</v>
      </c>
      <c r="I6" s="17">
        <f>IF("n.d."=Congo_fr!J6,"na",Congo_fr!J6)</f>
        <v>-1.6</v>
      </c>
      <c r="J6" s="17">
        <f>IF("n.d."=Congo_fr!K6,"na",Congo_fr!K6)</f>
        <v>3.6</v>
      </c>
      <c r="K6" s="17">
        <f>IF("n.d."=Congo_fr!L6,"na",Congo_fr!L6)</f>
        <v>0.5</v>
      </c>
      <c r="L6" s="17">
        <f>IF("n.d."=Congo_fr!M6,"na",Congo_fr!M6)</f>
        <v>0.8</v>
      </c>
      <c r="M6" s="17">
        <f>IF("n.d."=Congo_fr!N6,"na",Congo_fr!N6)</f>
        <v>3</v>
      </c>
      <c r="N6" s="17">
        <f>IF("n.d."=Congo_fr!O6,"na",Congo_fr!O6)</f>
        <v>1.7</v>
      </c>
      <c r="O6" s="17">
        <f>IF("n.d."=Congo_fr!P6,"na",Congo_fr!P6)</f>
        <v>3.6</v>
      </c>
      <c r="P6" s="17">
        <f>IF("n.d."=Congo_fr!Q6,"na",Congo_fr!Q6)</f>
        <v>2.5</v>
      </c>
      <c r="Q6" s="17">
        <f>IF("n.d."=Congo_fr!R6,"na",Congo_fr!R6)</f>
        <v>4.7</v>
      </c>
      <c r="R6" s="17">
        <f>IF("n.d."=Congo_fr!S6,"na",Congo_fr!S6)</f>
        <v>2.5</v>
      </c>
      <c r="S6" s="17">
        <f>IF("n.d."=Congo_fr!T6,"na",Congo_fr!T6)</f>
        <v>5.3</v>
      </c>
      <c r="T6" s="17">
        <f>IF("n.d."=Congo_fr!U6,"na",Congo_fr!U6)</f>
        <v>3.9</v>
      </c>
      <c r="U6" s="17">
        <f>IF("n.d."=Congo_fr!V6,"na",Congo_fr!V6)</f>
        <v>0.35499999999999998</v>
      </c>
      <c r="V6" s="17">
        <f>IF("n.d."=Congo_fr!W6,"na",Congo_fr!W6)</f>
        <v>2.2000000000000002</v>
      </c>
      <c r="W6" s="17">
        <f>IF("n.d."=Congo_fr!X6,"na",Congo_fr!X6)</f>
        <v>5</v>
      </c>
      <c r="X6" s="17">
        <f>IF("n.d."=Congo_fr!Y6,"na",Congo_fr!Y6)</f>
        <v>4.7</v>
      </c>
      <c r="Y6" s="17">
        <f>IF("n.d."=Congo_fr!Z6,"na",Congo_fr!Z6)</f>
        <v>0.9</v>
      </c>
      <c r="Z6" s="17">
        <f>IF("n.d."=Congo_fr!AA6,"na",Congo_fr!AA6)</f>
        <v>1.7</v>
      </c>
      <c r="AA6" s="17">
        <f>IF("n.d."=Congo_fr!AB6,"na",Congo_fr!AB6)</f>
        <v>4.5999999999999996</v>
      </c>
      <c r="AB6" s="17">
        <f>IF("n.d."=Congo_fr!AC6,"na",Congo_fr!AC6)</f>
        <v>0.7</v>
      </c>
      <c r="AC6" s="17">
        <f>IF("n.d."=Congo_fr!AD6,"na",Congo_fr!AD6)</f>
        <v>1.2</v>
      </c>
      <c r="AD6" s="17">
        <f>IF("n.d."=Congo_fr!AE6,"na",Congo_fr!AE6)</f>
        <v>2.3200000000000003</v>
      </c>
      <c r="AE6" s="17">
        <f>IF("n.d."=Congo_fr!AF6,"na",Congo_fr!AF6)</f>
        <v>1.1000000000000001</v>
      </c>
      <c r="AF6" s="17">
        <f>IF("n.d."=Congo_fr!AG6,"na",Congo_fr!AG6)</f>
        <v>2.2999999999999998</v>
      </c>
      <c r="AG6" s="17">
        <f>IF("n.d."=Congo_fr!AH6,"na",Congo_fr!AH6)</f>
        <v>3</v>
      </c>
      <c r="AH6" s="17">
        <f>IF("n.d."=Congo_fr!AI6,"na",Congo_fr!AI6)</f>
        <v>4.3</v>
      </c>
    </row>
    <row r="7" spans="1:34" s="7" customFormat="1" x14ac:dyDescent="0.2">
      <c r="A7" s="21" t="s">
        <v>19</v>
      </c>
      <c r="B7" s="17">
        <f>IF("n.d."=Congo_fr!C7,"na",Congo_fr!C7)</f>
        <v>312.5</v>
      </c>
      <c r="C7" s="17">
        <f>IF("n.d."=Congo_fr!D7,"na",Congo_fr!D7)</f>
        <v>312</v>
      </c>
      <c r="D7" s="17">
        <f>IF("n.d."=Congo_fr!E7,"na",Congo_fr!E7)</f>
        <v>317</v>
      </c>
      <c r="E7" s="17">
        <f>IF("n.d."=Congo_fr!F7,"na",Congo_fr!F7)</f>
        <v>532.29999999999995</v>
      </c>
      <c r="F7" s="17">
        <f>IF("n.d."=Congo_fr!G7,"na",Congo_fr!G7)</f>
        <v>568.20000000000005</v>
      </c>
      <c r="G7" s="17">
        <f>IF("n.d."=Congo_fr!H7,"na",Congo_fr!H7)</f>
        <v>874.6</v>
      </c>
      <c r="H7" s="17">
        <f>IF("n.d."=Congo_fr!I7,"na",Congo_fr!I7)</f>
        <v>966.7</v>
      </c>
      <c r="I7" s="17">
        <f>IF("n.d."=Congo_fr!J7,"na",Congo_fr!J7)</f>
        <v>807</v>
      </c>
      <c r="J7" s="17">
        <f>IF("n.d."=Congo_fr!K7,"na",Congo_fr!K7)</f>
        <v>960.5</v>
      </c>
      <c r="K7" s="17">
        <f>IF("n.d."=Congo_fr!L7,"na",Congo_fr!L7)</f>
        <v>1774.1</v>
      </c>
      <c r="L7" s="17">
        <f>IF("n.d."=Congo_fr!M7,"na",Congo_fr!M7)</f>
        <v>1489.7</v>
      </c>
      <c r="M7" s="17">
        <f>IF("n.d."=Congo_fr!N7,"na",Congo_fr!N7)</f>
        <v>1479.2</v>
      </c>
      <c r="N7" s="17">
        <f>IF("n.d."=Congo_fr!O7,"na",Congo_fr!O7)</f>
        <v>1532.4</v>
      </c>
      <c r="O7" s="17">
        <f>IF("n.d."=Congo_fr!P7,"na",Congo_fr!P7)</f>
        <v>1813.7</v>
      </c>
      <c r="P7" s="17">
        <f>IF("n.d."=Congo_fr!Q7,"na",Congo_fr!Q7)</f>
        <v>2502.6999999999998</v>
      </c>
      <c r="Q7" s="17">
        <f>IF("n.d."=Congo_fr!R7,"na",Congo_fr!R7)</f>
        <v>3177.9</v>
      </c>
      <c r="R7" s="17">
        <f>IF("n.d."=Congo_fr!S7,"na",Congo_fr!S7)</f>
        <v>2700.7</v>
      </c>
      <c r="S7" s="17">
        <f>IF("n.d."=Congo_fr!T7,"na",Congo_fr!T7)</f>
        <v>3727.7</v>
      </c>
      <c r="T7" s="17">
        <f>IF("n.d."=Congo_fr!U7,"na",Congo_fr!U7)</f>
        <v>2907.4</v>
      </c>
      <c r="U7" s="17">
        <f>IF("n.d."=Congo_fr!V7,"na",Congo_fr!V7)</f>
        <v>4487.8999999999996</v>
      </c>
      <c r="V7" s="17">
        <f>IF("n.d."=Congo_fr!W7,"na",Congo_fr!W7)</f>
        <v>5592.1</v>
      </c>
      <c r="W7" s="17">
        <f>IF("n.d."=Congo_fr!X7,"na",Congo_fr!X7)</f>
        <v>5133.2</v>
      </c>
      <c r="X7" s="17">
        <f>IF("n.d."=Congo_fr!Y7,"na",Congo_fr!Y7)</f>
        <v>4460.3</v>
      </c>
      <c r="Y7" s="17">
        <f>IF("n.d."=Congo_fr!Z7,"na",Congo_fr!Z7)</f>
        <v>4383.893</v>
      </c>
      <c r="Z7" s="17">
        <f>IF("n.d."=Congo_fr!AA7,"na",Congo_fr!AA7)</f>
        <v>2767.0070000000001</v>
      </c>
      <c r="AA7" s="17">
        <f>IF("n.d."=Congo_fr!AB7,"na",Congo_fr!AB7)</f>
        <v>2582.9589999999998</v>
      </c>
      <c r="AB7" s="17">
        <f>IF("n.d."=Congo_fr!AC7,"na",Congo_fr!AC7)</f>
        <v>3629.0949999999998</v>
      </c>
      <c r="AC7" s="17">
        <f>IF("n.d."=Congo_fr!AD7,"na",Congo_fr!AD7)</f>
        <v>4810.1220000000003</v>
      </c>
      <c r="AD7" s="17">
        <f>IF("n.d."=Congo_fr!AE7,"na",Congo_fr!AE7)</f>
        <v>4446.6559999999999</v>
      </c>
      <c r="AE7" s="17">
        <f>IF("n.d."=Congo_fr!AF7,"na",Congo_fr!AF7)</f>
        <v>2553.1970000000001</v>
      </c>
      <c r="AF7" s="17">
        <f>IF("n.d."=Congo_fr!AG7,"na",Congo_fr!AG7)</f>
        <v>4165.3999999999996</v>
      </c>
      <c r="AG7" s="17">
        <f>IF("n.d."=Congo_fr!AH7,"na",Congo_fr!AH7)</f>
        <v>5927.8639999999996</v>
      </c>
      <c r="AH7" s="17">
        <f>IF("n.d."=Congo_fr!AI7,"na",Congo_fr!AI7)</f>
        <v>4493.6267657913813</v>
      </c>
    </row>
    <row r="8" spans="1:34" s="7" customFormat="1" x14ac:dyDescent="0.2">
      <c r="A8" s="21" t="s">
        <v>20</v>
      </c>
      <c r="B8" s="17">
        <f>IF("n.d."=Congo_fr!C8,"na",Congo_fr!C8)</f>
        <v>139.5</v>
      </c>
      <c r="C8" s="17">
        <f>IF("n.d."=Congo_fr!D8,"na",Congo_fr!D8)</f>
        <v>116</v>
      </c>
      <c r="D8" s="17">
        <f>IF("n.d."=Congo_fr!E8,"na",Congo_fr!E8)</f>
        <v>141.6</v>
      </c>
      <c r="E8" s="17">
        <f>IF("n.d."=Congo_fr!F8,"na",Congo_fr!F8)</f>
        <v>340.2</v>
      </c>
      <c r="F8" s="17">
        <f>IF("n.d."=Congo_fr!G8,"na",Congo_fr!G8)</f>
        <v>324.8</v>
      </c>
      <c r="G8" s="17">
        <f>IF("n.d."=Congo_fr!H8,"na",Congo_fr!H8)</f>
        <v>300.39999999999998</v>
      </c>
      <c r="H8" s="17">
        <f>IF("n.d."=Congo_fr!I8,"na",Congo_fr!I8)</f>
        <v>378.7</v>
      </c>
      <c r="I8" s="17">
        <f>IF("n.d."=Congo_fr!J8,"na",Congo_fr!J8)</f>
        <v>329.4</v>
      </c>
      <c r="J8" s="17">
        <f>IF("n.d."=Congo_fr!K8,"na",Congo_fr!K8)</f>
        <v>321.8</v>
      </c>
      <c r="K8" s="17">
        <f>IF("n.d."=Congo_fr!L8,"na",Congo_fr!L8)</f>
        <v>324.10000000000002</v>
      </c>
      <c r="L8" s="17">
        <f>IF("n.d."=Congo_fr!M8,"na",Congo_fr!M8)</f>
        <v>499.5</v>
      </c>
      <c r="M8" s="17">
        <f>IF("n.d."=Congo_fr!N8,"na",Congo_fr!N8)</f>
        <v>470.8</v>
      </c>
      <c r="N8" s="17">
        <f>IF("n.d."=Congo_fr!O8,"na",Congo_fr!O8)</f>
        <v>483.1</v>
      </c>
      <c r="O8" s="17">
        <f>IF("n.d."=Congo_fr!P8,"na",Congo_fr!P8)</f>
        <v>511.9</v>
      </c>
      <c r="P8" s="17">
        <f>IF("n.d."=Congo_fr!Q8,"na",Congo_fr!Q8)</f>
        <v>685.5</v>
      </c>
      <c r="Q8" s="17">
        <f>IF("n.d."=Congo_fr!R8,"na",Congo_fr!R8)</f>
        <v>1052.5</v>
      </c>
      <c r="R8" s="17">
        <f>IF("n.d."=Congo_fr!S8,"na",Congo_fr!S8)</f>
        <v>1213.4000000000001</v>
      </c>
      <c r="S8" s="17">
        <f>IF("n.d."=Congo_fr!T8,"na",Congo_fr!T8)</f>
        <v>1367.1</v>
      </c>
      <c r="T8" s="17">
        <f>IF("n.d."=Congo_fr!U8,"na",Congo_fr!U8)</f>
        <v>1371.5</v>
      </c>
      <c r="U8" s="17">
        <f>IF("n.d."=Congo_fr!V8,"na",Congo_fr!V8)</f>
        <v>1907.9</v>
      </c>
      <c r="V8" s="17">
        <f>IF("n.d."=Congo_fr!W8,"na",Congo_fr!W8)</f>
        <v>2362.4</v>
      </c>
      <c r="W8" s="17">
        <f>IF("n.d."=Congo_fr!X8,"na",Congo_fr!X8)</f>
        <v>2800.4</v>
      </c>
      <c r="X8" s="17">
        <f>IF("n.d."=Congo_fr!Y8,"na",Congo_fr!Y8)</f>
        <v>3087.2</v>
      </c>
      <c r="Y8" s="17">
        <f>IF("n.d."=Congo_fr!Z8,"na",Congo_fr!Z8)</f>
        <v>2671.1390000000001</v>
      </c>
      <c r="Z8" s="17">
        <f>IF("n.d."=Congo_fr!AA8,"na",Congo_fr!AA8)</f>
        <v>3422.8939999999998</v>
      </c>
      <c r="AA8" s="17">
        <f>IF("n.d."=Congo_fr!AB8,"na",Congo_fr!AB8)</f>
        <v>3807.471</v>
      </c>
      <c r="AB8" s="17">
        <f>IF("n.d."=Congo_fr!AC8,"na",Congo_fr!AC8)</f>
        <v>1976.982</v>
      </c>
      <c r="AC8" s="17">
        <f>IF("n.d."=Congo_fr!AD8,"na",Congo_fr!AD8)</f>
        <v>1884.422</v>
      </c>
      <c r="AD8" s="17">
        <f>IF("n.d."=Congo_fr!AE8,"na",Congo_fr!AE8)</f>
        <v>1922.626</v>
      </c>
      <c r="AE8" s="17">
        <f>IF("n.d."=Congo_fr!AF8,"na",Congo_fr!AF8)</f>
        <v>1287.759</v>
      </c>
      <c r="AF8" s="17">
        <f>IF("n.d."=Congo_fr!AG8,"na",Congo_fr!AG8)</f>
        <v>1541.2539999999999</v>
      </c>
      <c r="AG8" s="17">
        <f>IF("n.d."=Congo_fr!AH8,"na",Congo_fr!AH8)</f>
        <v>1820.635</v>
      </c>
      <c r="AH8" s="17">
        <f>IF("n.d."=Congo_fr!AI8,"na",Congo_fr!AI8)</f>
        <v>1946.1482049569452</v>
      </c>
    </row>
    <row r="9" spans="1:34" s="7" customFormat="1" x14ac:dyDescent="0.2">
      <c r="A9" s="21" t="s">
        <v>21</v>
      </c>
      <c r="B9" s="17">
        <f>IF("n.d."=Congo_fr!C9,"na",Congo_fr!C9)</f>
        <v>172.9152653999999</v>
      </c>
      <c r="C9" s="17">
        <f>IF("n.d."=Congo_fr!D9,"na",Congo_fr!D9)</f>
        <v>195.93361929999998</v>
      </c>
      <c r="D9" s="17">
        <f>IF("n.d."=Congo_fr!E9,"na",Congo_fr!E9)</f>
        <v>175.25219190000004</v>
      </c>
      <c r="E9" s="17">
        <f>IF("n.d."=Congo_fr!F9,"na",Congo_fr!F9)</f>
        <v>192.50557035043738</v>
      </c>
      <c r="F9" s="17">
        <f>IF("n.d."=Congo_fr!G9,"na",Congo_fr!G9)</f>
        <v>315.67700000000008</v>
      </c>
      <c r="G9" s="17">
        <f>IF("n.d."=Congo_fr!H9,"na",Congo_fr!H9)</f>
        <v>546.18000000000006</v>
      </c>
      <c r="H9" s="17">
        <f>IF("n.d."=Congo_fr!I9,"na",Congo_fr!I9)</f>
        <v>591.05900000000008</v>
      </c>
      <c r="I9" s="17">
        <f>IF("n.d."=Congo_fr!J9,"na",Congo_fr!J9)</f>
        <v>477.48399999999992</v>
      </c>
      <c r="J9" s="17">
        <f>IF("n.d."=Congo_fr!K9,"na",Congo_fr!K9)</f>
        <v>638.74800000000005</v>
      </c>
      <c r="K9" s="17">
        <f>IF("n.d."=Congo_fr!L9,"na",Congo_fr!L9)</f>
        <v>1449.9460000000001</v>
      </c>
      <c r="L9" s="17">
        <f>IF("n.d."=Congo_fr!M9,"na",Congo_fr!M9)</f>
        <v>1036.6052783500004</v>
      </c>
      <c r="M9" s="17">
        <f>IF("n.d."=Congo_fr!N9,"na",Congo_fr!N9)</f>
        <v>1024.9703020039997</v>
      </c>
      <c r="N9" s="17">
        <f>IF("n.d."=Congo_fr!O9,"na",Congo_fr!O9)</f>
        <v>1081.8206136635238</v>
      </c>
      <c r="O9" s="17">
        <f>IF("n.d."=Congo_fr!P9,"na",Congo_fr!P9)</f>
        <v>1341.3073311050571</v>
      </c>
      <c r="P9" s="17">
        <f>IF("n.d."=Congo_fr!Q9,"na",Congo_fr!Q9)</f>
        <v>1685.5960731837697</v>
      </c>
      <c r="Q9" s="17">
        <f>IF("n.d."=Congo_fr!R9,"na",Congo_fr!R9)</f>
        <v>2244.7018726675792</v>
      </c>
      <c r="R9" s="17">
        <f>IF("n.d."=Congo_fr!S9,"na",Congo_fr!S9)</f>
        <v>865.53714945912134</v>
      </c>
      <c r="S9" s="17">
        <f>IF("n.d."=Congo_fr!T9,"na",Congo_fr!T9)</f>
        <v>2206.3529056281286</v>
      </c>
      <c r="T9" s="17">
        <f>IF("n.d."=Congo_fr!U9,"na",Congo_fr!U9)</f>
        <v>1005.0100000000004</v>
      </c>
      <c r="U9" s="17">
        <f>IF("n.d."=Congo_fr!V9,"na",Congo_fr!V9)</f>
        <v>2261.541999999999</v>
      </c>
      <c r="V9" s="17">
        <f>IF("n.d."=Congo_fr!W9,"na",Congo_fr!W9)</f>
        <v>3026.1917412611592</v>
      </c>
      <c r="W9" s="17">
        <f>IF("n.d."=Congo_fr!X9,"na",Congo_fr!X9)</f>
        <v>2445.2501873521692</v>
      </c>
      <c r="X9" s="17">
        <f>IF("n.d."=Congo_fr!Y9,"na",Congo_fr!Y9)</f>
        <v>1373.0896452595448</v>
      </c>
      <c r="Y9" s="17">
        <f>IF("n.d."=Congo_fr!Z9,"na",Congo_fr!Z9)</f>
        <v>1712.7539999999999</v>
      </c>
      <c r="Z9" s="17">
        <f>IF("n.d."=Congo_fr!AA9,"na",Congo_fr!AA9)</f>
        <v>-655.88699999999972</v>
      </c>
      <c r="AA9" s="17">
        <f>IF("n.d."=Congo_fr!AB9,"na",Congo_fr!AB9)</f>
        <v>-1224.5120000000002</v>
      </c>
      <c r="AB9" s="17">
        <f>IF("n.d."=Congo_fr!AC9,"na",Congo_fr!AC9)</f>
        <v>1652.1129999999998</v>
      </c>
      <c r="AC9" s="17">
        <f>IF("n.d."=Congo_fr!AD9,"na",Congo_fr!AD9)</f>
        <v>2925.7000000000003</v>
      </c>
      <c r="AD9" s="17">
        <f>IF("n.d."=Congo_fr!AE9,"na",Congo_fr!AE9)</f>
        <v>2524.0299999999997</v>
      </c>
      <c r="AE9" s="17">
        <f>IF("n.d."=Congo_fr!AF9,"na",Congo_fr!AF9)</f>
        <v>1265.4380000000001</v>
      </c>
      <c r="AF9" s="17">
        <f>IF("n.d."=Congo_fr!AG9,"na",Congo_fr!AG9)</f>
        <v>2624.1459999999997</v>
      </c>
      <c r="AG9" s="17">
        <f>IF("n.d."=Congo_fr!AH9,"na",Congo_fr!AH9)</f>
        <v>4107.2289999999994</v>
      </c>
      <c r="AH9" s="17">
        <f>IF("n.d."=Congo_fr!AI9,"na",Congo_fr!AI9)</f>
        <v>2547.4785608344364</v>
      </c>
    </row>
    <row r="10" spans="1:34" s="7" customFormat="1" x14ac:dyDescent="0.2">
      <c r="A10" s="21" t="s">
        <v>22</v>
      </c>
      <c r="B10" s="17">
        <f>IF("n.d."=Congo_fr!C10,"na",Congo_fr!C10)</f>
        <v>-256.11273460000012</v>
      </c>
      <c r="C10" s="17">
        <f>IF("n.d."=Congo_fr!D10,"na",Congo_fr!D10)</f>
        <v>-194.70738070000002</v>
      </c>
      <c r="D10" s="17">
        <f>IF("n.d."=Congo_fr!E10,"na",Congo_fr!E10)</f>
        <v>-273.43700809999996</v>
      </c>
      <c r="E10" s="17">
        <f>IF("n.d."=Congo_fr!F10,"na",Congo_fr!F10)</f>
        <v>-426.11542964956266</v>
      </c>
      <c r="F10" s="17">
        <f>IF("n.d."=Congo_fr!G10,"na",Congo_fr!G10)</f>
        <v>-312.06899999999996</v>
      </c>
      <c r="G10" s="17">
        <f>IF("n.d."=Congo_fr!H10,"na",Congo_fr!H10)</f>
        <v>-332.94399999999996</v>
      </c>
      <c r="H10" s="17">
        <f>IF("n.d."=Congo_fr!I10,"na",Congo_fr!I10)</f>
        <v>-90.963999999999885</v>
      </c>
      <c r="I10" s="17">
        <f>IF("n.d."=Congo_fr!J10,"na",Congo_fr!J10)</f>
        <v>-141.94800000000006</v>
      </c>
      <c r="J10" s="17">
        <f>IF("n.d."=Congo_fr!K10,"na",Congo_fr!K10)</f>
        <v>-142.00899999999996</v>
      </c>
      <c r="K10" s="17">
        <f>IF("n.d."=Congo_fr!L10,"na",Congo_fr!L10)</f>
        <v>461.45600000000019</v>
      </c>
      <c r="L10" s="17">
        <f>IF("n.d."=Congo_fr!M10,"na",Congo_fr!M10)</f>
        <v>8.6302783500003066</v>
      </c>
      <c r="M10" s="17">
        <f>IF("n.d."=Congo_fr!N10,"na",Congo_fr!N10)</f>
        <v>149.15230200399967</v>
      </c>
      <c r="N10" s="17">
        <f>IF("n.d."=Congo_fr!O10,"na",Congo_fr!O10)</f>
        <v>334.98661366352377</v>
      </c>
      <c r="O10" s="17">
        <f>IF("n.d."=Congo_fr!P10,"na",Congo_fr!P10)</f>
        <v>395.62433110505708</v>
      </c>
      <c r="P10" s="17">
        <f>IF("n.d."=Congo_fr!Q10,"na",Congo_fr!Q10)</f>
        <v>171.73007318376983</v>
      </c>
      <c r="Q10" s="17">
        <f>IF("n.d."=Congo_fr!R10,"na",Congo_fr!R10)</f>
        <v>640.12687266757939</v>
      </c>
      <c r="R10" s="17">
        <f>IF("n.d."=Congo_fr!S10,"na",Congo_fr!S10)</f>
        <v>-1161.2688505408787</v>
      </c>
      <c r="S10" s="17">
        <f>IF("n.d."=Congo_fr!T10,"na",Congo_fr!T10)</f>
        <v>162.9219056281288</v>
      </c>
      <c r="T10" s="17">
        <f>IF("n.d."=Congo_fr!U10,"na",Congo_fr!U10)</f>
        <v>-644.89499999999953</v>
      </c>
      <c r="U10" s="17">
        <f>IF("n.d."=Congo_fr!V10,"na",Congo_fr!V10)</f>
        <v>448.40799999999888</v>
      </c>
      <c r="V10" s="17">
        <f>IF("n.d."=Congo_fr!W10,"na",Congo_fr!W10)</f>
        <v>550.30174126115946</v>
      </c>
      <c r="W10" s="17">
        <f>IF("n.d."=Congo_fr!X10,"na",Congo_fr!X10)</f>
        <v>234.12147839931256</v>
      </c>
      <c r="X10" s="17">
        <f>IF("n.d."=Congo_fr!Y10,"na",Congo_fr!Y10)</f>
        <v>-1050.00385583242</v>
      </c>
      <c r="Y10" s="17">
        <f>IF("n.d."=Congo_fr!Z10,"na",Congo_fr!Z10)</f>
        <v>333.01999999999992</v>
      </c>
      <c r="Z10" s="17">
        <f>IF("n.d."=Congo_fr!AA10,"na",Congo_fr!AA10)</f>
        <v>-2740.5819999999999</v>
      </c>
      <c r="AA10" s="17">
        <f>IF("n.d."=Congo_fr!AB10,"na",Congo_fr!AB10)</f>
        <v>-3031.3149999999996</v>
      </c>
      <c r="AB10" s="17">
        <f>IF("n.d."=Congo_fr!AC10,"na",Congo_fr!AC10)</f>
        <v>196.35600000000005</v>
      </c>
      <c r="AC10" s="17">
        <f>IF("n.d."=Congo_fr!AD10,"na",Congo_fr!AD10)</f>
        <v>1517.2160000000003</v>
      </c>
      <c r="AD10" s="17">
        <f>IF("n.d."=Congo_fr!AE10,"na",Congo_fr!AE10)</f>
        <v>956.4259999999997</v>
      </c>
      <c r="AE10" s="17">
        <f>IF("n.d."=Congo_fr!AF10,"na",Congo_fr!AF10)</f>
        <v>829.20699999999999</v>
      </c>
      <c r="AF10" s="17">
        <f>IF("n.d."=Congo_fr!AG10,"na",Congo_fr!AG10)</f>
        <v>951.5229999999998</v>
      </c>
      <c r="AG10" s="17">
        <f>IF("n.d."=Congo_fr!AH10,"na",Congo_fr!AH10)</f>
        <v>1523.9979999999994</v>
      </c>
      <c r="AH10" s="17">
        <f>IF("n.d."=Congo_fr!AI10,"na",Congo_fr!AI10)</f>
        <v>795.61916444900214</v>
      </c>
    </row>
    <row r="11" spans="1:34" s="7" customFormat="1" ht="13.5" customHeight="1" x14ac:dyDescent="0.2">
      <c r="A11" s="21" t="s">
        <v>23</v>
      </c>
      <c r="B11" s="17">
        <f>IF("n.d."=Congo_fr!C11,"na",Congo_fr!C11)</f>
        <v>-95.937799999999925</v>
      </c>
      <c r="C11" s="17">
        <f>IF("n.d."=Congo_fr!D11,"na",Congo_fr!D11)</f>
        <v>-140.18749999999997</v>
      </c>
      <c r="D11" s="17">
        <f>IF("n.d."=Congo_fr!E11,"na",Congo_fr!E11)</f>
        <v>-155.3603000784</v>
      </c>
      <c r="E11" s="17">
        <f>IF("n.d."=Congo_fr!F11,"na",Congo_fr!F11)</f>
        <v>-129.89530007799999</v>
      </c>
      <c r="F11" s="17">
        <f>IF("n.d."=Congo_fr!G11,"na",Congo_fr!G11)</f>
        <v>-87.725798778000055</v>
      </c>
      <c r="G11" s="17">
        <f>IF("n.d."=Congo_fr!H11,"na",Congo_fr!H11)</f>
        <v>-66.005537477999965</v>
      </c>
      <c r="H11" s="17">
        <f>IF("n.d."=Congo_fr!I11,"na",Congo_fr!I11)</f>
        <v>-103.500237478</v>
      </c>
      <c r="I11" s="17">
        <f>IF("n.d."=Congo_fr!J11,"na",Congo_fr!J11)</f>
        <v>-145.03700000000001</v>
      </c>
      <c r="J11" s="17">
        <f>IF("n.d."=Congo_fr!K11,"na",Congo_fr!K11)</f>
        <v>-38.375999999999976</v>
      </c>
      <c r="K11" s="17">
        <f>IF("n.d."=Congo_fr!L11,"na",Congo_fr!L11)</f>
        <v>25.933199999999847</v>
      </c>
      <c r="L11" s="17">
        <f>IF("n.d."=Congo_fr!M11,"na",Congo_fr!M11)</f>
        <v>-16.069133793999914</v>
      </c>
      <c r="M11" s="17">
        <f>IF("n.d."=Congo_fr!N11,"na",Congo_fr!N11)</f>
        <v>-171.15044150000003</v>
      </c>
      <c r="N11" s="17">
        <f>IF("n.d."=Congo_fr!O11,"na",Congo_fr!O11)</f>
        <v>7.435462036000013</v>
      </c>
      <c r="O11" s="17">
        <f>IF("n.d."=Congo_fr!P11,"na",Congo_fr!P11)</f>
        <v>103.5724469999999</v>
      </c>
      <c r="P11" s="17">
        <f>IF("n.d."=Congo_fr!Q11,"na",Congo_fr!Q11)</f>
        <v>563.72569533939702</v>
      </c>
      <c r="Q11" s="17">
        <f>IF("n.d."=Congo_fr!R11,"na",Congo_fr!R11)</f>
        <v>684.38398051733338</v>
      </c>
      <c r="R11" s="17">
        <f>IF("n.d."=Congo_fr!S11,"na",Congo_fr!S11)</f>
        <v>339.60159700899993</v>
      </c>
      <c r="S11" s="17">
        <f>IF("n.d."=Congo_fr!T11,"na",Congo_fr!T11)</f>
        <v>1228.13827044</v>
      </c>
      <c r="T11" s="17">
        <f>IF("n.d."=Congo_fr!U11,"na",Congo_fr!U11)</f>
        <v>207.0480007008</v>
      </c>
      <c r="U11" s="17">
        <f>IF("n.d."=Congo_fr!V11,"na",Congo_fr!V11)</f>
        <v>2587.5920000000001</v>
      </c>
      <c r="V11" s="17">
        <f>IF("n.d."=Congo_fr!W11,"na",Congo_fr!W11)</f>
        <v>1119.4210000000003</v>
      </c>
      <c r="W11" s="17">
        <f>IF("n.d."=Congo_fr!X11,"na",Congo_fr!X11)</f>
        <v>440.51540512744668</v>
      </c>
      <c r="X11" s="17">
        <f>IF("n.d."=Congo_fr!Y11,"na",Congo_fr!Y11)</f>
        <v>417.88995589400002</v>
      </c>
      <c r="Y11" s="17">
        <f>IF("n.d."=Congo_fr!Z11,"na",Congo_fr!Z11)</f>
        <v>-326.06998694641288</v>
      </c>
      <c r="Z11" s="17">
        <f>IF("n.d."=Congo_fr!AA11,"na",Congo_fr!AA11)</f>
        <v>-874.5920000000001</v>
      </c>
      <c r="AA11" s="17">
        <f>IF("n.d."=Congo_fr!AB11,"na",Congo_fr!AB11)</f>
        <v>-927.10000000000036</v>
      </c>
      <c r="AB11" s="17">
        <f>IF("n.d."=Congo_fr!AC11,"na",Congo_fr!AC11)</f>
        <v>-412.9680000000003</v>
      </c>
      <c r="AC11" s="17">
        <f>IF("n.d."=Congo_fr!AD11,"na",Congo_fr!AD11)</f>
        <v>426.49999999999977</v>
      </c>
      <c r="AD11" s="17">
        <f>IF("n.d."=Congo_fr!AE11,"na",Congo_fr!AE11)</f>
        <v>448.64261480512232</v>
      </c>
      <c r="AE11" s="17">
        <f>IF("n.d."=Congo_fr!AF11,"na",Congo_fr!AF11)</f>
        <v>-64.145779792943586</v>
      </c>
      <c r="AF11" s="17">
        <f>IF("n.d."=Congo_fr!AG11,"na",Congo_fr!AG11)</f>
        <v>165.9450020412462</v>
      </c>
      <c r="AG11" s="17">
        <f>IF("n.d."=Congo_fr!AH11,"na",Congo_fr!AH11)</f>
        <v>836.03270061294916</v>
      </c>
      <c r="AH11" s="17">
        <f>IF("n.d."=Congo_fr!AI11,"na",Congo_fr!AI11)</f>
        <v>497.98300000000017</v>
      </c>
    </row>
    <row r="12" spans="1:34" s="8" customFormat="1" x14ac:dyDescent="0.2">
      <c r="A12" s="22" t="s">
        <v>24</v>
      </c>
      <c r="B12" s="17">
        <f>IF("n.d."=Congo_fr!C12,"na",Congo_fr!C12)</f>
        <v>-12.511450182576933</v>
      </c>
      <c r="C12" s="17">
        <f>IF("n.d."=Congo_fr!D12,"na",Congo_fr!D12)</f>
        <v>-18.119103011503164</v>
      </c>
      <c r="D12" s="17">
        <f>IF("n.d."=Congo_fr!E12,"na",Congo_fr!E12)</f>
        <v>-20.29262017742947</v>
      </c>
      <c r="E12" s="17">
        <f>IF("n.d."=Congo_fr!F12,"na",Congo_fr!F12)</f>
        <v>-13.054804027939698</v>
      </c>
      <c r="F12" s="17">
        <f>IF("n.d."=Congo_fr!G12,"na",Congo_fr!G12)</f>
        <v>-8.2885297409297127</v>
      </c>
      <c r="G12" s="17">
        <f>IF("n.d."=Congo_fr!H12,"na",Congo_fr!H12)</f>
        <v>-5.1186923208995703</v>
      </c>
      <c r="H12" s="17">
        <f>IF("n.d."=Congo_fr!I12,"na",Congo_fr!I12)</f>
        <v>-7.6333238054428794</v>
      </c>
      <c r="I12" s="17">
        <f>IF("n.d."=Congo_fr!J12,"na",Congo_fr!J12)</f>
        <v>-12.671413594268738</v>
      </c>
      <c r="J12" s="17">
        <f>IF("n.d."=Congo_fr!K12,"na",Congo_fr!K12)</f>
        <v>-2.6478989857172408</v>
      </c>
      <c r="K12" s="17">
        <f>IF("n.d."=Congo_fr!L12,"na",Congo_fr!L12)</f>
        <v>1.1312191930207132</v>
      </c>
      <c r="L12" s="17">
        <f>IF("n.d."=Congo_fr!M12,"na",Congo_fr!M12)</f>
        <v>-0.78451075496752987</v>
      </c>
      <c r="M12" s="17">
        <f>IF("n.d."=Congo_fr!N12,"na",Congo_fr!N12)</f>
        <v>-8.1310485771295564</v>
      </c>
      <c r="N12" s="17">
        <f>IF("n.d."=Congo_fr!O12,"na",Congo_fr!O12)</f>
        <v>0.36009389993693852</v>
      </c>
      <c r="O12" s="17">
        <f>IF("n.d."=Congo_fr!P12,"na",Congo_fr!P12)</f>
        <v>4.1601185263612122</v>
      </c>
      <c r="P12" s="17">
        <f>IF("n.d."=Congo_fr!Q12,"na",Congo_fr!Q12)</f>
        <v>17.305268353971197</v>
      </c>
      <c r="Q12" s="17">
        <f>IF("n.d."=Congo_fr!R12,"na",Congo_fr!R12)</f>
        <v>16.679364204807673</v>
      </c>
      <c r="R12" s="17">
        <f>IF("n.d."=Congo_fr!S12,"na",Congo_fr!S12)</f>
        <v>9.4733655981481988</v>
      </c>
      <c r="S12" s="17">
        <f>IF("n.d."=Congo_fr!T12,"na",Congo_fr!T12)</f>
        <v>26.704447820101478</v>
      </c>
      <c r="T12" s="17">
        <f>IF("n.d."=Congo_fr!U12,"na",Congo_fr!U12)</f>
        <v>4.650055891613877</v>
      </c>
      <c r="U12" s="17">
        <f>IF("n.d."=Congo_fr!V12,"na",Congo_fr!V12)</f>
        <v>42.138189364481718</v>
      </c>
      <c r="V12" s="17">
        <f>IF("n.d."=Congo_fr!W12,"na",Congo_fr!W12)</f>
        <v>15.851437515975064</v>
      </c>
      <c r="W12" s="17">
        <f>IF("n.d."=Congo_fr!X12,"na",Congo_fr!X12)</f>
        <v>6.2357080990131344</v>
      </c>
      <c r="X12" s="17">
        <f>IF("n.d."=Congo_fr!Y12,"na",Congo_fr!Y12)</f>
        <v>6.0835900195568868</v>
      </c>
      <c r="Y12" s="17">
        <f>IF("n.d."=Congo_fr!Z12,"na",Congo_fr!Z12)</f>
        <v>-4.5</v>
      </c>
      <c r="Z12" s="17">
        <f>IF("n.d."=Congo_fr!AA12,"na",Congo_fr!AA12)</f>
        <v>-16.2</v>
      </c>
      <c r="AA12" s="17">
        <f>IF("n.d."=Congo_fr!AB12,"na",Congo_fr!AB12)</f>
        <v>-13.463695872377357</v>
      </c>
      <c r="AB12" s="17">
        <f>IF("n.d."=Congo_fr!AC12,"na",Congo_fr!AC12)</f>
        <v>-5.5702149533653085</v>
      </c>
      <c r="AC12" s="17">
        <f>IF("n.d."=Congo_fr!AD12,"na",Congo_fr!AD12)</f>
        <v>5.2914453267144026</v>
      </c>
      <c r="AD12" s="17">
        <f>IF("n.d."=Congo_fr!AE12,"na",Congo_fr!AE12)</f>
        <v>5.9314169718875531</v>
      </c>
      <c r="AE12" s="17">
        <f>IF("n.d."=Congo_fr!AF12,"na",Congo_fr!AF12)</f>
        <v>-1.0630671859945362</v>
      </c>
      <c r="AF12" s="17">
        <f>IF("n.d."=Congo_fr!AG12,"na",Congo_fr!AG12)</f>
        <v>2.0305386248256925</v>
      </c>
      <c r="AG12" s="17">
        <f>IF("n.d."=Congo_fr!AH12,"na",Congo_fr!AH12)</f>
        <v>8.6192626407412138</v>
      </c>
      <c r="AH12" s="17">
        <f>IF("n.d."=Congo_fr!AI12,"na",Congo_fr!AI12)</f>
        <v>5.6000706286868942</v>
      </c>
    </row>
    <row r="13" spans="1:34" s="7" customFormat="1" x14ac:dyDescent="0.2">
      <c r="A13" s="23" t="s">
        <v>25</v>
      </c>
      <c r="B13" s="17">
        <f>IF("n.d."=Congo_fr!C13,"na",Congo_fr!C13)</f>
        <v>18.7</v>
      </c>
      <c r="C13" s="17">
        <f>IF("n.d."=Congo_fr!D13,"na",Congo_fr!D13)</f>
        <v>21.6</v>
      </c>
      <c r="D13" s="17">
        <f>IF("n.d."=Congo_fr!E13,"na",Congo_fr!E13)</f>
        <v>19.100000000000001</v>
      </c>
      <c r="E13" s="17">
        <f>IF("n.d."=Congo_fr!F13,"na",Congo_fr!F13)</f>
        <v>56</v>
      </c>
      <c r="F13" s="17">
        <f>IF("n.d."=Congo_fr!G13,"na",Congo_fr!G13)</f>
        <v>41.5</v>
      </c>
      <c r="G13" s="17">
        <f>IF("n.d."=Congo_fr!H13,"na",Congo_fr!H13)</f>
        <v>27</v>
      </c>
      <c r="H13" s="17">
        <f>IF("n.d."=Congo_fr!I13,"na",Congo_fr!I13)</f>
        <v>30</v>
      </c>
      <c r="I13" s="17">
        <f>IF("n.d."=Congo_fr!J13,"na",Congo_fr!J13)</f>
        <v>49.7</v>
      </c>
      <c r="J13" s="17">
        <f>IF("n.d."=Congo_fr!K13,"na",Congo_fr!K13)</f>
        <v>38.9</v>
      </c>
      <c r="K13" s="17">
        <f>IF("n.d."=Congo_fr!L13,"na",Congo_fr!L13)</f>
        <v>23.4</v>
      </c>
      <c r="L13" s="17">
        <f>IF("n.d."=Congo_fr!M13,"na",Congo_fr!M13)</f>
        <v>35.799999999999997</v>
      </c>
      <c r="M13" s="17">
        <f>IF("n.d."=Congo_fr!N13,"na",Congo_fr!N13)</f>
        <v>26.1</v>
      </c>
      <c r="N13" s="17">
        <f>IF("n.d."=Congo_fr!O13,"na",Congo_fr!O13)</f>
        <v>26.5</v>
      </c>
      <c r="O13" s="17">
        <f>IF("n.d."=Congo_fr!P13,"na",Congo_fr!P13)</f>
        <v>28.7</v>
      </c>
      <c r="P13" s="17">
        <f>IF("n.d."=Congo_fr!Q13,"na",Congo_fr!Q13)</f>
        <v>27.5</v>
      </c>
      <c r="Q13" s="17">
        <f>IF("n.d."=Congo_fr!R13,"na",Congo_fr!R13)</f>
        <v>40.1</v>
      </c>
      <c r="R13" s="17">
        <f>IF("n.d."=Congo_fr!S13,"na",Congo_fr!S13)</f>
        <v>53.7</v>
      </c>
      <c r="S13" s="17">
        <f>IF("n.d."=Congo_fr!T13,"na",Congo_fr!T13)</f>
        <v>42.9</v>
      </c>
      <c r="T13" s="17">
        <f>IF("n.d."=Congo_fr!U13,"na",Congo_fr!U13)</f>
        <v>52.1</v>
      </c>
      <c r="U13" s="17">
        <f>IF("n.d."=Congo_fr!V13,"na",Congo_fr!V13)</f>
        <v>29.4</v>
      </c>
      <c r="V13" s="17">
        <f>IF("n.d."=Congo_fr!W13,"na",Congo_fr!W13)</f>
        <v>34.1</v>
      </c>
      <c r="W13" s="17">
        <f>IF("n.d."=Congo_fr!X13,"na",Congo_fr!X13)</f>
        <v>42.6</v>
      </c>
      <c r="X13" s="17">
        <f>IF("n.d."=Congo_fr!Y13,"na",Congo_fr!Y13)</f>
        <v>55.5</v>
      </c>
      <c r="Y13" s="17">
        <f>IF("n.d."=Congo_fr!Z13,"na",Congo_fr!Z13)</f>
        <v>50.7</v>
      </c>
      <c r="Z13" s="17">
        <f>IF("n.d."=Congo_fr!AA13,"na",Congo_fr!AA13)</f>
        <v>74.599999999999994</v>
      </c>
      <c r="AA13" s="17">
        <f>IF("n.d."=Congo_fr!AB13,"na",Congo_fr!AB13)</f>
        <v>59.7</v>
      </c>
      <c r="AB13" s="17">
        <f>IF("n.d."=Congo_fr!AC13,"na",Congo_fr!AC13)</f>
        <v>41.6</v>
      </c>
      <c r="AC13" s="17">
        <f>IF("n.d."=Congo_fr!AD13,"na",Congo_fr!AD13)</f>
        <v>36.6</v>
      </c>
      <c r="AD13" s="17">
        <f>IF("n.d."=Congo_fr!AE13,"na",Congo_fr!AE13)</f>
        <v>23.8</v>
      </c>
      <c r="AE13" s="17">
        <f>IF("n.d."=Congo_fr!AF13,"na",Congo_fr!AF13)</f>
        <v>15.6</v>
      </c>
      <c r="AF13" s="17">
        <f>IF("n.d."=Congo_fr!AG13,"na",Congo_fr!AG13)</f>
        <v>23.9</v>
      </c>
      <c r="AG13" s="17">
        <f>IF("n.d."=Congo_fr!AH13,"na",Congo_fr!AH13)</f>
        <v>23.2</v>
      </c>
      <c r="AH13" s="17">
        <f>IF("n.d."=Congo_fr!AI13,"na",Congo_fr!AI13)</f>
        <v>28.2</v>
      </c>
    </row>
    <row r="14" spans="1:34" s="7" customFormat="1" x14ac:dyDescent="0.2">
      <c r="A14" s="21" t="s">
        <v>26</v>
      </c>
      <c r="B14" s="17">
        <f>IF("n.d."=Congo_fr!C14,"na",Congo_fr!C14)</f>
        <v>-16.2</v>
      </c>
      <c r="C14" s="17">
        <f>IF("n.d."=Congo_fr!D14,"na",Congo_fr!D14)</f>
        <v>-4.2699999999999996</v>
      </c>
      <c r="D14" s="17">
        <f>IF("n.d."=Congo_fr!E14,"na",Congo_fr!E14)</f>
        <v>0.39700000000000113</v>
      </c>
      <c r="E14" s="17">
        <f>IF("n.d."=Congo_fr!F14,"na",Congo_fr!F14)</f>
        <v>13.107999999999997</v>
      </c>
      <c r="F14" s="17">
        <f>IF("n.d."=Congo_fr!G14,"na",Congo_fr!G14)</f>
        <v>23.04</v>
      </c>
      <c r="G14" s="17">
        <f>IF("n.d."=Congo_fr!H14,"na",Congo_fr!H14)</f>
        <v>33.433999999999997</v>
      </c>
      <c r="H14" s="17">
        <f>IF("n.d."=Congo_fr!I14,"na",Congo_fr!I14)</f>
        <v>23.385999999999999</v>
      </c>
      <c r="I14" s="17">
        <f>IF("n.d."=Congo_fr!J14,"na",Congo_fr!J14)</f>
        <v>-29.748000000000001</v>
      </c>
      <c r="J14" s="17">
        <f>IF("n.d."=Congo_fr!K14,"na",Congo_fr!K14)</f>
        <v>4.9780000000000015</v>
      </c>
      <c r="K14" s="17">
        <f>IF("n.d."=Congo_fr!L14,"na",Congo_fr!L14)</f>
        <v>151.78499999999997</v>
      </c>
      <c r="L14" s="17">
        <f>IF("n.d."=Congo_fr!M14,"na",Congo_fr!M14)</f>
        <v>26.823000000000008</v>
      </c>
      <c r="M14" s="17">
        <f>IF("n.d."=Congo_fr!N14,"na",Congo_fr!N14)</f>
        <v>29.706000000000003</v>
      </c>
      <c r="N14" s="17">
        <f>IF("n.d."=Congo_fr!O14,"na",Congo_fr!O14)</f>
        <v>-1.5100000000000042</v>
      </c>
      <c r="O14" s="17">
        <f>IF("n.d."=Congo_fr!P14,"na",Congo_fr!P14)</f>
        <v>51.048000000000009</v>
      </c>
      <c r="P14" s="17">
        <f>IF("n.d."=Congo_fr!Q14,"na",Congo_fr!Q14)</f>
        <v>458.339</v>
      </c>
      <c r="Q14" s="17">
        <f>IF("n.d."=Congo_fr!R14,"na",Congo_fr!R14)</f>
        <v>1035.287</v>
      </c>
      <c r="R14" s="17">
        <f>IF("n.d."=Congo_fr!S14,"na",Congo_fr!S14)</f>
        <v>1102.7949999999998</v>
      </c>
      <c r="S14" s="17">
        <f>IF("n.d."=Congo_fr!T14,"na",Congo_fr!T14)</f>
        <v>1870.393</v>
      </c>
      <c r="T14" s="17">
        <f>IF("n.d."=Congo_fr!U14,"na",Congo_fr!U14)</f>
        <v>1831.2231551359998</v>
      </c>
      <c r="U14" s="17">
        <f>IF("n.d."=Congo_fr!V14,"na",Congo_fr!V14)</f>
        <v>2325.2079999999996</v>
      </c>
      <c r="V14" s="17">
        <f>IF("n.d."=Congo_fr!W14,"na",Congo_fr!W14)</f>
        <v>3056.2430000000004</v>
      </c>
      <c r="W14" s="17">
        <f>IF("n.d."=Congo_fr!X14,"na",Congo_fr!X14)</f>
        <v>3097.3620000000005</v>
      </c>
      <c r="X14" s="17">
        <f>IF("n.d."=Congo_fr!Y14,"na",Congo_fr!Y14)</f>
        <v>3000.3890000000001</v>
      </c>
      <c r="Y14" s="17">
        <f>IF("n.d."=Congo_fr!Z14,"na",Congo_fr!Z14)</f>
        <v>2767.6439999999998</v>
      </c>
      <c r="Z14" s="17">
        <f>IF("n.d."=Congo_fr!AA14,"na",Congo_fr!AA14)</f>
        <v>1545.7280000000001</v>
      </c>
      <c r="AA14" s="17">
        <f>IF("n.d."=Congo_fr!AB14,"na",Congo_fr!AB14)</f>
        <v>461.44499999999999</v>
      </c>
      <c r="AB14" s="17">
        <f>IF("n.d."=Congo_fr!AC14,"na",Congo_fr!AC14)</f>
        <v>213.274</v>
      </c>
      <c r="AC14" s="17">
        <f>IF("n.d."=Congo_fr!AD14,"na",Congo_fr!AD14)</f>
        <v>241.81899999999999</v>
      </c>
      <c r="AD14" s="17">
        <f>IF("n.d."=Congo_fr!AE14,"na",Congo_fr!AE14)</f>
        <v>532.45399999999995</v>
      </c>
      <c r="AE14" s="17">
        <f>IF("n.d."=Congo_fr!AF14,"na",Congo_fr!AF14)</f>
        <v>520.54999999999995</v>
      </c>
      <c r="AF14" s="17">
        <f>IF("n.d."=Congo_fr!AG14,"na",Congo_fr!AG14)</f>
        <v>360.2</v>
      </c>
      <c r="AG14" s="17">
        <f>IF("n.d."=Congo_fr!AH14,"na",Congo_fr!AH14)</f>
        <v>258.875</v>
      </c>
      <c r="AH14" s="17">
        <f>IF("n.d."=Congo_fr!AI14,"na",Congo_fr!AI14)</f>
        <v>209.374</v>
      </c>
    </row>
    <row r="15" spans="1:34" s="7" customFormat="1" x14ac:dyDescent="0.2">
      <c r="A15" s="21" t="s">
        <v>27</v>
      </c>
      <c r="B15" s="17">
        <f>IF("n.d."=Congo_fr!C15,"na",Congo_fr!C15)</f>
        <v>160.52000000000001</v>
      </c>
      <c r="C15" s="17">
        <f>IF("n.d."=Congo_fr!D15,"na",Congo_fr!D15)</f>
        <v>76.3</v>
      </c>
      <c r="D15" s="17">
        <f>IF("n.d."=Congo_fr!E15,"na",Congo_fr!E15)</f>
        <v>82.396000000000001</v>
      </c>
      <c r="E15" s="17">
        <f>IF("n.d."=Congo_fr!F15,"na",Congo_fr!F15)</f>
        <v>91.050000000000011</v>
      </c>
      <c r="F15" s="17">
        <f>IF("n.d."=Congo_fr!G15,"na",Congo_fr!G15)</f>
        <v>100.282</v>
      </c>
      <c r="G15" s="17">
        <f>IF("n.d."=Congo_fr!H15,"na",Congo_fr!H15)</f>
        <v>113.114</v>
      </c>
      <c r="H15" s="17">
        <f>IF("n.d."=Congo_fr!I15,"na",Congo_fr!I15)</f>
        <v>131.74799999999999</v>
      </c>
      <c r="I15" s="17">
        <f>IF("n.d."=Congo_fr!J15,"na",Congo_fr!J15)</f>
        <v>145.602</v>
      </c>
      <c r="J15" s="17">
        <f>IF("n.d."=Congo_fr!K15,"na",Congo_fr!K15)</f>
        <v>173.386</v>
      </c>
      <c r="K15" s="17">
        <f>IF("n.d."=Congo_fr!L15,"na",Congo_fr!L15)</f>
        <v>163.94300000000001</v>
      </c>
      <c r="L15" s="17">
        <f>IF("n.d."=Congo_fr!M15,"na",Congo_fr!M15)</f>
        <v>108.985</v>
      </c>
      <c r="M15" s="17">
        <f>IF("n.d."=Congo_fr!N15,"na",Congo_fr!N15)</f>
        <v>66.411000000000001</v>
      </c>
      <c r="N15" s="17">
        <f>IF("n.d."=Congo_fr!O15,"na",Congo_fr!O15)</f>
        <v>81.738</v>
      </c>
      <c r="O15" s="17">
        <f>IF("n.d."=Congo_fr!P15,"na",Congo_fr!P15)</f>
        <v>85.046000000000006</v>
      </c>
      <c r="P15" s="17">
        <f>IF("n.d."=Congo_fr!Q15,"na",Congo_fr!Q15)</f>
        <v>86.135000000000005</v>
      </c>
      <c r="Q15" s="17">
        <f>IF("n.d."=Congo_fr!R15,"na",Congo_fr!R15)</f>
        <v>96.504000000000005</v>
      </c>
      <c r="R15" s="17">
        <f>IF("n.d."=Congo_fr!S15,"na",Congo_fr!S15)</f>
        <v>113.97799999999999</v>
      </c>
      <c r="S15" s="17">
        <f>IF("n.d."=Congo_fr!T15,"na",Congo_fr!T15)</f>
        <v>189.565</v>
      </c>
      <c r="T15" s="17">
        <f>IF("n.d."=Congo_fr!U15,"na",Congo_fr!U15)</f>
        <v>235.40100000000001</v>
      </c>
      <c r="U15" s="17">
        <f>IF("n.d."=Congo_fr!V15,"na",Congo_fr!V15)</f>
        <v>343.50599999999997</v>
      </c>
      <c r="V15" s="17">
        <f>IF("n.d."=Congo_fr!W15,"na",Congo_fr!W15)</f>
        <v>472.82900000000001</v>
      </c>
      <c r="W15" s="17">
        <f>IF("n.d."=Congo_fr!X15,"na",Congo_fr!X15)</f>
        <v>677.80100000000004</v>
      </c>
      <c r="X15" s="17">
        <f>IF("n.d."=Congo_fr!Y15,"na",Congo_fr!Y15)</f>
        <v>789.95299999999997</v>
      </c>
      <c r="Y15" s="17">
        <f>IF("n.d."=Congo_fr!Z15,"na",Congo_fr!Z15)</f>
        <v>1008.2329999999999</v>
      </c>
      <c r="Z15" s="17">
        <f>IF("n.d."=Congo_fr!AA15,"na",Congo_fr!AA15)</f>
        <v>1140.076</v>
      </c>
      <c r="AA15" s="17">
        <f>IF("n.d."=Congo_fr!AB15,"na",Congo_fr!AB15)</f>
        <v>1238.751</v>
      </c>
      <c r="AB15" s="17">
        <f>IF("n.d."=Congo_fr!AC15,"na",Congo_fr!AC15)</f>
        <v>1210.383</v>
      </c>
      <c r="AC15" s="17">
        <f>IF("n.d."=Congo_fr!AD15,"na",Congo_fr!AD15)</f>
        <v>1135.722</v>
      </c>
      <c r="AD15" s="17">
        <f>IF("n.d."=Congo_fr!AE15,"na",Congo_fr!AE15)</f>
        <v>1081.856</v>
      </c>
      <c r="AE15" s="17">
        <f>IF("n.d."=Congo_fr!AF15,"na",Congo_fr!AF15)</f>
        <v>1113.7819999999999</v>
      </c>
      <c r="AF15" s="17">
        <f>IF("n.d."=Congo_fr!AG15,"na",Congo_fr!AG15)</f>
        <v>1236.549</v>
      </c>
      <c r="AG15" s="17">
        <f>IF("n.d."=Congo_fr!AH15,"na",Congo_fr!AH15)</f>
        <v>1273.4269999999999</v>
      </c>
      <c r="AH15" s="17">
        <f>IF("n.d."=Congo_fr!AI15,"na",Congo_fr!AI15)</f>
        <v>1493.0730000000001</v>
      </c>
    </row>
    <row r="16" spans="1:34" s="7" customFormat="1" x14ac:dyDescent="0.2">
      <c r="A16" s="21" t="s">
        <v>28</v>
      </c>
      <c r="B16" s="17">
        <f>IF("n.d."=Congo_fr!C16,"na",Congo_fr!C16)</f>
        <v>61.050000000000004</v>
      </c>
      <c r="C16" s="17">
        <f>IF("n.d."=Congo_fr!D16,"na",Congo_fr!D16)</f>
        <v>84.58</v>
      </c>
      <c r="D16" s="17">
        <f>IF("n.d."=Congo_fr!E16,"na",Congo_fr!E16)</f>
        <v>82.885999999999996</v>
      </c>
      <c r="E16" s="17">
        <f>IF("n.d."=Congo_fr!F16,"na",Congo_fr!F16)</f>
        <v>79.577000000000012</v>
      </c>
      <c r="F16" s="17">
        <f>IF("n.d."=Congo_fr!G16,"na",Congo_fr!G16)</f>
        <v>82.753582635000015</v>
      </c>
      <c r="G16" s="17">
        <f>IF("n.d."=Congo_fr!H16,"na",Congo_fr!H16)</f>
        <v>85.273582635000025</v>
      </c>
      <c r="H16" s="17">
        <f>IF("n.d."=Congo_fr!I16,"na",Congo_fr!I16)</f>
        <v>94.555999999999983</v>
      </c>
      <c r="I16" s="17">
        <f>IF("n.d."=Congo_fr!J16,"na",Congo_fr!J16)</f>
        <v>116.85</v>
      </c>
      <c r="J16" s="17">
        <f>IF("n.d."=Congo_fr!K16,"na",Congo_fr!K16)</f>
        <v>102.577</v>
      </c>
      <c r="K16" s="17">
        <f>IF("n.d."=Congo_fr!L16,"na",Congo_fr!L16)</f>
        <v>93.153000000000006</v>
      </c>
      <c r="L16" s="17">
        <f>IF("n.d."=Congo_fr!M16,"na",Congo_fr!M16)</f>
        <v>163.49</v>
      </c>
      <c r="M16" s="17">
        <f>IF("n.d."=Congo_fr!N16,"na",Congo_fr!N16)</f>
        <v>183.34000000000003</v>
      </c>
      <c r="N16" s="17">
        <f>IF("n.d."=Congo_fr!O16,"na",Congo_fr!O16)</f>
        <v>183.726</v>
      </c>
      <c r="O16" s="17">
        <f>IF("n.d."=Congo_fr!P16,"na",Congo_fr!P16)</f>
        <v>184.91900000000004</v>
      </c>
      <c r="P16" s="17">
        <f>IF("n.d."=Congo_fr!Q16,"na",Congo_fr!Q16)</f>
        <v>-59.664000000000023</v>
      </c>
      <c r="Q16" s="17">
        <f>IF("n.d."=Congo_fr!R16,"na",Congo_fr!R16)</f>
        <v>-456.10300000000012</v>
      </c>
      <c r="R16" s="17">
        <f>IF("n.d."=Congo_fr!S16,"na",Congo_fr!S16)</f>
        <v>-478.23699999999991</v>
      </c>
      <c r="S16" s="17">
        <f>IF("n.d."=Congo_fr!T16,"na",Congo_fr!T16)</f>
        <v>-1082.7319999999997</v>
      </c>
      <c r="T16" s="17">
        <f>IF("n.d."=Congo_fr!U16,"na",Congo_fr!U16)</f>
        <v>-991.61199999999997</v>
      </c>
      <c r="U16" s="17">
        <f>IF("n.d."=Congo_fr!V16,"na",Congo_fr!V16)</f>
        <v>-1316.29</v>
      </c>
      <c r="V16" s="17">
        <f>IF("n.d."=Congo_fr!W16,"na",Congo_fr!W16)</f>
        <v>-1686.7490000000003</v>
      </c>
      <c r="W16" s="17">
        <f>IF("n.d."=Congo_fr!X16,"na",Congo_fr!X16)</f>
        <v>-1347.9459999999999</v>
      </c>
      <c r="X16" s="17">
        <f>IF("n.d."=Congo_fr!Y16,"na",Congo_fr!Y16)</f>
        <v>-1330.4220000000003</v>
      </c>
      <c r="Y16" s="17">
        <f>IF("n.d."=Congo_fr!Z16,"na",Congo_fr!Z16)</f>
        <v>-984.38800000000003</v>
      </c>
      <c r="Z16" s="17">
        <f>IF("n.d."=Congo_fr!AA16,"na",Congo_fr!AA16)</f>
        <v>-142.196</v>
      </c>
      <c r="AA16" s="17">
        <f>IF("n.d."=Congo_fr!AB16,"na",Congo_fr!AB16)</f>
        <v>505.56599999999997</v>
      </c>
      <c r="AB16" s="17">
        <f>IF("n.d."=Congo_fr!AC16,"na",Congo_fr!AC16)</f>
        <v>595.36900000000003</v>
      </c>
      <c r="AC16" s="17">
        <f>IF("n.d."=Congo_fr!AD16,"na",Congo_fr!AD16)</f>
        <v>617.80600000000004</v>
      </c>
      <c r="AD16" s="17">
        <f>IF("n.d."=Congo_fr!AE16,"na",Congo_fr!AE16)</f>
        <v>551.36800000000005</v>
      </c>
      <c r="AE16" s="17">
        <f>IF("n.d."=Congo_fr!AF16,"na",Congo_fr!AF16)</f>
        <v>871.66399999999999</v>
      </c>
      <c r="AF16" s="17">
        <f>IF("n.d."=Congo_fr!AG16,"na",Congo_fr!AG16)</f>
        <v>1113.3409999999999</v>
      </c>
      <c r="AG16" s="17">
        <f>IF("n.d."=Congo_fr!AH16,"na",Congo_fr!AH16)</f>
        <v>1319.1479999999999</v>
      </c>
      <c r="AH16" s="17">
        <f>IF("n.d."=Congo_fr!AI16,"na",Congo_fr!AI16)</f>
        <v>1545.4739999999999</v>
      </c>
    </row>
    <row r="17" spans="1:34" s="7" customFormat="1" x14ac:dyDescent="0.2">
      <c r="A17" s="21" t="s">
        <v>29</v>
      </c>
      <c r="B17" s="17">
        <f>IF("n.d."=Congo_fr!C17,"na",Congo_fr!C17)</f>
        <v>154.74</v>
      </c>
      <c r="C17" s="17">
        <f>IF("n.d."=Congo_fr!D17,"na",Congo_fr!D17)</f>
        <v>130.41999999999999</v>
      </c>
      <c r="D17" s="17">
        <f>IF("n.d."=Congo_fr!E17,"na",Congo_fr!E17)</f>
        <v>124.22200000000001</v>
      </c>
      <c r="E17" s="17">
        <f>IF("n.d."=Congo_fr!F17,"na",Congo_fr!F17)</f>
        <v>159.268</v>
      </c>
      <c r="F17" s="17">
        <f>IF("n.d."=Congo_fr!G17,"na",Congo_fr!G17)</f>
        <v>159.18600000000001</v>
      </c>
      <c r="G17" s="17">
        <f>IF("n.d."=Congo_fr!H17,"na",Congo_fr!H17)</f>
        <v>184.173</v>
      </c>
      <c r="H17" s="17">
        <f>IF("n.d."=Congo_fr!I17,"na",Congo_fr!I17)</f>
        <v>203.90600000000001</v>
      </c>
      <c r="I17" s="17">
        <f>IF("n.d."=Congo_fr!J17,"na",Congo_fr!J17)</f>
        <v>172.364</v>
      </c>
      <c r="J17" s="17">
        <f>IF("n.d."=Congo_fr!K17,"na",Congo_fr!K17)</f>
        <v>210.87300000000002</v>
      </c>
      <c r="K17" s="17">
        <f>IF("n.d."=Congo_fr!L17,"na",Congo_fr!L17)</f>
        <v>334.28</v>
      </c>
      <c r="L17" s="17">
        <f>IF("n.d."=Congo_fr!M17,"na",Congo_fr!M17)</f>
        <v>258.01100000000002</v>
      </c>
      <c r="M17" s="17">
        <f>IF("n.d."=Congo_fr!N17,"na",Congo_fr!N17)</f>
        <v>291.69299999999998</v>
      </c>
      <c r="N17" s="17">
        <f>IF("n.d."=Congo_fr!O17,"na",Congo_fr!O17)</f>
        <v>284.59099999999995</v>
      </c>
      <c r="O17" s="17">
        <f>IF("n.d."=Congo_fr!P17,"na",Congo_fr!P17)</f>
        <v>329.98199999999997</v>
      </c>
      <c r="P17" s="17">
        <f>IF("n.d."=Congo_fr!Q17,"na",Congo_fr!Q17)</f>
        <v>449.67600000000004</v>
      </c>
      <c r="Q17" s="17">
        <f>IF("n.d."=Congo_fr!R17,"na",Congo_fr!R17)</f>
        <v>667.50200000000007</v>
      </c>
      <c r="R17" s="17">
        <f>IF("n.d."=Congo_fr!S17,"na",Congo_fr!S17)</f>
        <v>714.66177104600001</v>
      </c>
      <c r="S17" s="17">
        <f>IF("n.d."=Congo_fr!T17,"na",Congo_fr!T17)</f>
        <v>976.99500000000012</v>
      </c>
      <c r="T17" s="17">
        <f>IF("n.d."=Congo_fr!U17,"na",Congo_fr!U17)</f>
        <v>1028.5840000000001</v>
      </c>
      <c r="U17" s="17">
        <f>IF("n.d."=Congo_fr!V17,"na",Congo_fr!V17)</f>
        <v>1371.1589999999999</v>
      </c>
      <c r="V17" s="17">
        <f>IF("n.d."=Congo_fr!W17,"na",Congo_fr!W17)</f>
        <v>1901.4329999999998</v>
      </c>
      <c r="W17" s="17">
        <f>IF("n.d."=Congo_fr!X17,"na",Congo_fr!X17)</f>
        <v>2304.3760000000002</v>
      </c>
      <c r="X17" s="17">
        <f>IF("n.d."=Congo_fr!Y17,"na",Congo_fr!Y17)</f>
        <v>2321.9809999999998</v>
      </c>
      <c r="Y17" s="17">
        <f>IF("n.d."=Congo_fr!Z17,"na",Congo_fr!Z17)</f>
        <v>2624.9119999999998</v>
      </c>
      <c r="Z17" s="17">
        <f>IF("n.d."=Congo_fr!AA17,"na",Congo_fr!AA17)</f>
        <v>2330.125</v>
      </c>
      <c r="AA17" s="17">
        <f>IF("n.d."=Congo_fr!AB17,"na",Congo_fr!AB17)</f>
        <v>1971.8320000000001</v>
      </c>
      <c r="AB17" s="17">
        <f>IF("n.d."=Congo_fr!AC17,"na",Congo_fr!AC17)</f>
        <v>1766.14</v>
      </c>
      <c r="AC17" s="17">
        <f>IF("n.d."=Congo_fr!AD17,"na",Congo_fr!AD17)</f>
        <v>1695.181</v>
      </c>
      <c r="AD17" s="17">
        <f>IF("n.d."=Congo_fr!AE17,"na",Congo_fr!AE17)</f>
        <v>1829.691</v>
      </c>
      <c r="AE17" s="17">
        <f>IF("n.d."=Congo_fr!AF17,"na",Congo_fr!AF17)</f>
        <v>2159.6610000000001</v>
      </c>
      <c r="AF17" s="17">
        <f>IF("n.d."=Congo_fr!AG17,"na",Congo_fr!AG17)</f>
        <v>2285.0390000000002</v>
      </c>
      <c r="AG17" s="17">
        <f>IF("n.d."=Congo_fr!AH17,"na",Congo_fr!AH17)</f>
        <v>2390.9369999999999</v>
      </c>
      <c r="AH17" s="17">
        <f>IF("n.d."=Congo_fr!AI17,"na",Congo_fr!AI17)</f>
        <v>2741.6840000000002</v>
      </c>
    </row>
    <row r="18" spans="1:34" s="7" customFormat="1" x14ac:dyDescent="0.2">
      <c r="A18" s="24" t="s">
        <v>30</v>
      </c>
      <c r="B18" s="17">
        <f>IF("n.d."=Congo_fr!C18,"na",Congo_fr!C18)</f>
        <v>20.179968701095461</v>
      </c>
      <c r="C18" s="17">
        <f>IF("n.d."=Congo_fr!D18,"na",Congo_fr!D18)</f>
        <v>16.856662789194779</v>
      </c>
      <c r="D18" s="17">
        <f>IF("n.d."=Congo_fr!E18,"na",Congo_fr!E18)</f>
        <v>16.225444096133753</v>
      </c>
      <c r="E18" s="17">
        <f>IF("n.d."=Congo_fr!F18,"na",Congo_fr!F18)</f>
        <v>16.006834170854273</v>
      </c>
      <c r="F18" s="17">
        <f>IF("n.d."=Congo_fr!G18,"na",Congo_fr!G18)</f>
        <v>15.040249433106577</v>
      </c>
      <c r="G18" s="17">
        <f>IF("n.d."=Congo_fr!H18,"na",Congo_fr!H18)</f>
        <v>14.282512601783637</v>
      </c>
      <c r="H18" s="17">
        <f>IF("n.d."=Congo_fr!I18,"na",Congo_fr!I18)</f>
        <v>15.038424662585737</v>
      </c>
      <c r="I18" s="17">
        <f>IF("n.d."=Congo_fr!J18,"na",Congo_fr!J18)</f>
        <v>15.058885200069891</v>
      </c>
      <c r="J18" s="17">
        <f>IF("n.d."=Congo_fr!K18,"na",Congo_fr!K18)</f>
        <v>14.549989650175945</v>
      </c>
      <c r="K18" s="17">
        <f>IF("n.d."=Congo_fr!L18,"na",Congo_fr!L18)</f>
        <v>14.581461286804798</v>
      </c>
      <c r="L18" s="17">
        <f>IF("n.d."=Congo_fr!M18,"na",Congo_fr!M18)</f>
        <v>12.596348191182935</v>
      </c>
      <c r="M18" s="17">
        <f>IF("n.d."=Congo_fr!N18,"na",Congo_fr!N18)</f>
        <v>13.857807971875147</v>
      </c>
      <c r="N18" s="17">
        <f>IF("n.d."=Congo_fr!O18,"na",Congo_fr!O18)</f>
        <v>13.782530605466341</v>
      </c>
      <c r="O18" s="17">
        <f>IF("n.d."=Congo_fr!P18,"na",Congo_fr!P18)</f>
        <v>13.254145009876291</v>
      </c>
      <c r="P18" s="17">
        <f>IF("n.d."=Congo_fr!Q18,"na",Congo_fr!Q18)</f>
        <v>13.804167375509216</v>
      </c>
      <c r="Q18" s="17">
        <f>IF("n.d."=Congo_fr!R18,"na",Congo_fr!R18)</f>
        <v>16.267927482787648</v>
      </c>
      <c r="R18" s="17">
        <f>IF("n.d."=Congo_fr!S18,"na",Congo_fr!S18)</f>
        <v>19.935866897467562</v>
      </c>
      <c r="S18" s="17">
        <f>IF("n.d."=Congo_fr!T18,"na",Congo_fr!T18)</f>
        <v>21.243627550709622</v>
      </c>
      <c r="T18" s="17">
        <f>IF("n.d."=Congo_fr!U18,"na",Congo_fr!U18)</f>
        <v>23.100793405542348</v>
      </c>
      <c r="U18" s="17">
        <f>IF("n.d."=Congo_fr!V18,"na",Congo_fr!V18)</f>
        <v>22.328928822941705</v>
      </c>
      <c r="V18" s="17">
        <f>IF("n.d."=Congo_fr!W18,"na",Congo_fr!W18)</f>
        <v>26.925032128495889</v>
      </c>
      <c r="W18" s="17">
        <f>IF("n.d."=Congo_fr!X18,"na",Congo_fr!X18)</f>
        <v>32.619554093038445</v>
      </c>
      <c r="X18" s="17">
        <f>IF("n.d."=Congo_fr!Y18,"na",Congo_fr!Y18)</f>
        <v>33.803110694490698</v>
      </c>
      <c r="Y18" s="17">
        <f>IF("n.d."=Congo_fr!Z18,"na",Congo_fr!Z18)</f>
        <v>27.775544490348231</v>
      </c>
      <c r="Z18" s="17">
        <f>IF("n.d."=Congo_fr!AA18,"na",Congo_fr!AA18)</f>
        <v>29.660144797386895</v>
      </c>
      <c r="AA18" s="17">
        <f>IF("n.d."=Congo_fr!AB18,"na",Congo_fr!AB18)</f>
        <v>28.635688015771304</v>
      </c>
      <c r="AB18" s="17">
        <f>IF("n.d."=Congo_fr!AC18,"na",Congo_fr!AC18)</f>
        <v>23.822134978343602</v>
      </c>
      <c r="AC18" s="17">
        <f>IF("n.d."=Congo_fr!AD18,"na",Congo_fr!AD18)</f>
        <v>21.031553529624976</v>
      </c>
      <c r="AD18" s="17">
        <f>IF("n.d."=Congo_fr!AE18,"na",Congo_fr!AE18)</f>
        <v>24.189989743671582</v>
      </c>
      <c r="AE18" s="17">
        <f>IF("n.d."=Congo_fr!AF18,"na",Congo_fr!AF18)</f>
        <v>35.791360700313831</v>
      </c>
      <c r="AF18" s="17">
        <f>IF("n.d."=Congo_fr!AG18,"na",Congo_fr!AG18)</f>
        <v>27.960227133444022</v>
      </c>
      <c r="AG18" s="17">
        <f>IF("n.d."=Congo_fr!AH18,"na",Congo_fr!AH18)</f>
        <v>24.64988982531036</v>
      </c>
      <c r="AH18" s="17">
        <f>IF("n.d."=Congo_fr!AI18,"na",Congo_fr!AI18)</f>
        <v>30.831622849657109</v>
      </c>
    </row>
    <row r="19" spans="1:34" x14ac:dyDescent="0.2">
      <c r="A19" s="25"/>
      <c r="P19" s="6"/>
      <c r="T19" s="18"/>
      <c r="U19" s="18"/>
      <c r="V19" s="18"/>
      <c r="W19" s="18"/>
      <c r="X19" s="18"/>
      <c r="Y19" s="18"/>
    </row>
    <row r="20" spans="1:34" x14ac:dyDescent="0.2">
      <c r="A20" s="26" t="s">
        <v>31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9"/>
      <c r="Q20" s="3"/>
      <c r="R20" s="3"/>
      <c r="S20" s="3"/>
    </row>
  </sheetData>
  <printOptions horizontalCentered="1"/>
  <pageMargins left="0.45" right="0.56000000000000005" top="0.98425196850393704" bottom="0.98425196850393704" header="0.51181102362204722" footer="0.51181102362204722"/>
  <pageSetup paperSize="9" scale="71" orientation="landscape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Congo_fr</vt:lpstr>
      <vt:lpstr>Congo</vt:lpstr>
      <vt:lpstr>Congo!Zone_d_impression</vt:lpstr>
      <vt:lpstr>Congo_fr!Zone_d_impression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COURTIN</dc:creator>
  <cp:lastModifiedBy>CHEILAN Thomas (DGSEI DECI)</cp:lastModifiedBy>
  <cp:lastPrinted>2009-11-12T10:10:52Z</cp:lastPrinted>
  <dcterms:created xsi:type="dcterms:W3CDTF">2005-11-08T14:06:14Z</dcterms:created>
  <dcterms:modified xsi:type="dcterms:W3CDTF">2024-12-09T15:35:41Z</dcterms:modified>
</cp:coreProperties>
</file>