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CEMAC\"/>
    </mc:Choice>
  </mc:AlternateContent>
  <bookViews>
    <workbookView xWindow="6270" yWindow="-135" windowWidth="30645" windowHeight="4725"/>
  </bookViews>
  <sheets>
    <sheet name="Avoirs-exterieurs-nets" sheetId="1" r:id="rId1"/>
    <sheet name="Net-Foreign-Assets" sheetId="2" r:id="rId2"/>
  </sheets>
  <calcPr calcId="162913"/>
</workbook>
</file>

<file path=xl/calcChain.xml><?xml version="1.0" encoding="utf-8"?>
<calcChain xmlns="http://schemas.openxmlformats.org/spreadsheetml/2006/main">
  <c r="AH5" i="2" l="1"/>
  <c r="AH6" i="2"/>
  <c r="AH7" i="2"/>
  <c r="AH8" i="2"/>
  <c r="AH9" i="2"/>
  <c r="AH10" i="2"/>
  <c r="AH4" i="2"/>
  <c r="AE4" i="2"/>
  <c r="AF4" i="2"/>
  <c r="AG4" i="2"/>
  <c r="AD5" i="2" l="1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C3" i="2" l="1"/>
  <c r="AD3" i="2"/>
  <c r="AC5" i="2"/>
  <c r="AC6" i="2"/>
  <c r="AC7" i="2"/>
  <c r="AC8" i="2"/>
  <c r="AC9" i="2"/>
  <c r="AC10" i="2"/>
  <c r="AB3" i="2" l="1"/>
  <c r="AB5" i="2"/>
  <c r="AB6" i="2"/>
  <c r="AB7" i="2"/>
  <c r="AB8" i="2"/>
  <c r="AB9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comments1.xml><?xml version="1.0" encoding="utf-8"?>
<comments xmlns="http://schemas.openxmlformats.org/spreadsheetml/2006/main">
  <authors>
    <author>CHEILAN Thomas (UA 1466)</author>
  </authors>
  <commentList>
    <comment ref="AA8" authorId="0" shapeId="0">
      <text>
        <r>
          <rPr>
            <sz val="9"/>
            <color indexed="81"/>
            <rFont val="Tahoma"/>
            <charset val="1"/>
          </rPr>
          <t xml:space="preserve">le niveau de différence de chiffre 2015 entre 2016 est bien présent la même année (RA2018)
</t>
        </r>
      </text>
    </comment>
  </commentList>
</comments>
</file>

<file path=xl/sharedStrings.xml><?xml version="1.0" encoding="utf-8"?>
<sst xmlns="http://schemas.openxmlformats.org/spreadsheetml/2006/main" count="20" uniqueCount="17">
  <si>
    <t>Avoirs extérieurs nets</t>
  </si>
  <si>
    <t>Cameroun</t>
  </si>
  <si>
    <t>RCA</t>
  </si>
  <si>
    <t>Congo</t>
  </si>
  <si>
    <t>Gabon</t>
  </si>
  <si>
    <t>Tchad</t>
  </si>
  <si>
    <t>Guinée Équatoriale</t>
  </si>
  <si>
    <t>( en milliards de FCFA )</t>
  </si>
  <si>
    <t>Source : BEAC</t>
  </si>
  <si>
    <t>Net Foreign Assets</t>
  </si>
  <si>
    <t>(billions of CFA Francs)</t>
  </si>
  <si>
    <t>Cameroon</t>
  </si>
  <si>
    <t>Central African Republic</t>
  </si>
  <si>
    <t>Equatorial Guinea</t>
  </si>
  <si>
    <t>Chad</t>
  </si>
  <si>
    <t>Source: Bank of Central African States</t>
  </si>
  <si>
    <t>CEMAC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</si>
</sst>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%"/>
    <numFmt numFmtId="166" formatCode="General_)"/>
    <numFmt numFmtId="168" formatCode="0.00_)"/>
  </numFmts>
  <fonts count="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6" fillId="0" borderId="0"/>
    <xf numFmtId="168" fontId="6" fillId="0" borderId="0"/>
  </cellStyleXfs>
  <cellXfs count="22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0" fillId="0" borderId="0" xfId="0" applyAlignment="1">
      <alignment horizontal="centerContinuous" wrapText="1"/>
    </xf>
    <xf numFmtId="164" fontId="5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0" fontId="5" fillId="0" borderId="0" xfId="0" applyFont="1" applyAlignment="1"/>
    <xf numFmtId="16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5" fillId="0" borderId="0" xfId="2" applyNumberFormat="1" applyFont="1" applyFill="1" applyProtection="1"/>
    <xf numFmtId="164" fontId="0" fillId="0" borderId="0" xfId="0" applyNumberFormat="1" applyAlignment="1">
      <alignment vertical="center"/>
    </xf>
  </cellXfs>
  <cellStyles count="3">
    <cellStyle name="Normal" xfId="0" builtinId="0"/>
    <cellStyle name="Normal 7" xfId="1"/>
    <cellStyle name="Normal_TCHAD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S22"/>
  <sheetViews>
    <sheetView tabSelected="1" topLeftCell="X1" zoomScaleNormal="100" workbookViewId="0">
      <selection activeCell="AB19" sqref="AB19"/>
    </sheetView>
  </sheetViews>
  <sheetFormatPr baseColWidth="10" defaultRowHeight="12.75" x14ac:dyDescent="0.2"/>
  <cols>
    <col min="2" max="2" width="20.7109375" customWidth="1"/>
    <col min="3" max="14" width="8.7109375" style="7" customWidth="1"/>
    <col min="15" max="15" width="8.7109375" style="8" customWidth="1"/>
    <col min="16" max="26" width="8.7109375" customWidth="1"/>
    <col min="27" max="27" width="11.5703125" customWidth="1"/>
  </cols>
  <sheetData>
    <row r="1" spans="2:45" ht="18" customHeight="1" x14ac:dyDescent="0.25">
      <c r="B1" s="13" t="s">
        <v>0</v>
      </c>
      <c r="C1" s="14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0"/>
      <c r="R1" s="10"/>
      <c r="S1" s="10"/>
      <c r="T1" s="10"/>
    </row>
    <row r="2" spans="2:45" ht="13.5" customHeight="1" x14ac:dyDescent="0.2">
      <c r="B2" s="14" t="s">
        <v>7</v>
      </c>
      <c r="C2" s="1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0"/>
      <c r="Q2" s="10"/>
      <c r="R2" s="10"/>
      <c r="S2" s="10"/>
      <c r="T2" s="10"/>
    </row>
    <row r="3" spans="2:45" s="2" customFormat="1" ht="33" customHeight="1" x14ac:dyDescent="0.2">
      <c r="B3" s="18"/>
      <c r="C3" s="1">
        <v>1991</v>
      </c>
      <c r="D3" s="1">
        <v>1992</v>
      </c>
      <c r="E3" s="1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>
        <v>2000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  <c r="AA3" s="2">
        <v>2015</v>
      </c>
      <c r="AB3" s="2">
        <v>2016</v>
      </c>
      <c r="AC3" s="2">
        <v>2017</v>
      </c>
      <c r="AD3" s="2">
        <v>2018</v>
      </c>
      <c r="AE3" s="2">
        <v>2019</v>
      </c>
      <c r="AF3" s="2">
        <v>2020</v>
      </c>
      <c r="AG3" s="2">
        <v>2021</v>
      </c>
      <c r="AH3" s="2">
        <v>2022</v>
      </c>
      <c r="AI3" s="2">
        <v>2023</v>
      </c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2:45" s="3" customFormat="1" x14ac:dyDescent="0.2">
      <c r="B4" s="2" t="s">
        <v>16</v>
      </c>
      <c r="C4" s="20">
        <v>62.6</v>
      </c>
      <c r="D4" s="20">
        <v>-31.3</v>
      </c>
      <c r="E4" s="20">
        <v>-78.2</v>
      </c>
      <c r="F4" s="20">
        <v>92.8</v>
      </c>
      <c r="G4" s="20">
        <v>104.7</v>
      </c>
      <c r="H4" s="20">
        <v>229.6</v>
      </c>
      <c r="I4" s="20">
        <v>307.8</v>
      </c>
      <c r="J4" s="20">
        <v>84.5</v>
      </c>
      <c r="K4" s="20">
        <v>116.1</v>
      </c>
      <c r="L4" s="20">
        <v>587.70000000000005</v>
      </c>
      <c r="M4" s="20">
        <v>484.4</v>
      </c>
      <c r="N4" s="20">
        <v>696.7</v>
      </c>
      <c r="O4" s="20">
        <v>675.4</v>
      </c>
      <c r="P4" s="20">
        <v>1232.9000000000001</v>
      </c>
      <c r="Q4" s="20">
        <v>2625.8</v>
      </c>
      <c r="R4" s="20">
        <v>4382.2</v>
      </c>
      <c r="S4" s="20">
        <v>5275.9</v>
      </c>
      <c r="T4" s="20">
        <v>7273.8</v>
      </c>
      <c r="U4" s="20">
        <v>5944.5</v>
      </c>
      <c r="V4" s="20">
        <v>6093.3</v>
      </c>
      <c r="W4" s="20">
        <v>7471</v>
      </c>
      <c r="X4" s="20">
        <v>8227.7000000000007</v>
      </c>
      <c r="Y4" s="20">
        <v>8115.2079999999996</v>
      </c>
      <c r="Z4" s="20">
        <v>7690.3329999999996</v>
      </c>
      <c r="AA4" s="20">
        <v>5465.9049999999997</v>
      </c>
      <c r="AB4" s="20">
        <v>2253.8180000000002</v>
      </c>
      <c r="AC4" s="20">
        <v>2124.8000000000002</v>
      </c>
      <c r="AD4" s="20">
        <v>2420.0883551093802</v>
      </c>
      <c r="AE4" s="20">
        <v>2677.343273049717</v>
      </c>
      <c r="AF4" s="20">
        <v>1943.7642586575803</v>
      </c>
      <c r="AG4" s="20">
        <v>1275.1636141969384</v>
      </c>
      <c r="AH4" s="20">
        <v>2861.8005281164906</v>
      </c>
      <c r="AI4" s="21">
        <v>2990.7009248188806</v>
      </c>
    </row>
    <row r="5" spans="2:45" s="3" customFormat="1" x14ac:dyDescent="0.2">
      <c r="B5" s="2" t="s">
        <v>1</v>
      </c>
      <c r="C5" s="20">
        <v>-139.89999999999998</v>
      </c>
      <c r="D5" s="20">
        <v>-172.327</v>
      </c>
      <c r="E5" s="20">
        <v>-225.80199999999996</v>
      </c>
      <c r="F5" s="20">
        <v>-295.87700000000007</v>
      </c>
      <c r="G5" s="20">
        <v>-328.702</v>
      </c>
      <c r="H5" s="20">
        <v>-280.80099999999993</v>
      </c>
      <c r="I5" s="20">
        <v>-181.965</v>
      </c>
      <c r="J5" s="20">
        <v>-172.61099999999999</v>
      </c>
      <c r="K5" s="20">
        <v>-154.83899999999997</v>
      </c>
      <c r="L5" s="20">
        <v>48.442999999999991</v>
      </c>
      <c r="M5" s="20">
        <v>126.13599999999998</v>
      </c>
      <c r="N5" s="20">
        <v>298.32499999999999</v>
      </c>
      <c r="O5" s="20">
        <v>257.65700000000004</v>
      </c>
      <c r="P5" s="20">
        <v>354.99300000000005</v>
      </c>
      <c r="Q5" s="20">
        <v>497.56299999999999</v>
      </c>
      <c r="R5" s="20">
        <v>1031.904</v>
      </c>
      <c r="S5" s="20">
        <v>1513.1950000000002</v>
      </c>
      <c r="T5" s="20">
        <v>1747.2130000000002</v>
      </c>
      <c r="U5" s="20">
        <v>1896.0739999999998</v>
      </c>
      <c r="V5" s="20">
        <v>1845.3745307897252</v>
      </c>
      <c r="W5" s="20">
        <v>1627.2860000000001</v>
      </c>
      <c r="X5" s="20">
        <v>1527.7959999999998</v>
      </c>
      <c r="Y5" s="20">
        <v>1551.173</v>
      </c>
      <c r="Z5" s="20">
        <v>1673.498</v>
      </c>
      <c r="AA5" s="20">
        <v>2288.1900223578</v>
      </c>
      <c r="AB5" s="20">
        <v>1706.377</v>
      </c>
      <c r="AC5" s="20">
        <v>1970.136</v>
      </c>
      <c r="AD5" s="20">
        <v>2069.7689999999998</v>
      </c>
      <c r="AE5" s="20">
        <v>2370.8090000000002</v>
      </c>
      <c r="AF5" s="20">
        <v>2358.84</v>
      </c>
      <c r="AG5" s="20">
        <v>2626.9760000000001</v>
      </c>
      <c r="AH5" s="20">
        <v>3193.9780000000001</v>
      </c>
      <c r="AI5" s="21">
        <v>2870.8109569699077</v>
      </c>
    </row>
    <row r="6" spans="2:45" s="3" customFormat="1" x14ac:dyDescent="0.2">
      <c r="B6" s="2" t="s">
        <v>2</v>
      </c>
      <c r="C6" s="20">
        <v>15.75</v>
      </c>
      <c r="D6" s="20">
        <v>16.160999999999998</v>
      </c>
      <c r="E6" s="20">
        <v>24.038000000000004</v>
      </c>
      <c r="F6" s="20">
        <v>92.001999999999995</v>
      </c>
      <c r="G6" s="20">
        <v>98.644000000000005</v>
      </c>
      <c r="H6" s="20">
        <v>106.033</v>
      </c>
      <c r="I6" s="20">
        <v>96.623999999999995</v>
      </c>
      <c r="J6" s="20">
        <v>72.459999999999994</v>
      </c>
      <c r="K6" s="20">
        <v>75.632999999999996</v>
      </c>
      <c r="L6" s="20">
        <v>79.505999999999986</v>
      </c>
      <c r="M6" s="20">
        <v>63.65100000000001</v>
      </c>
      <c r="N6" s="20">
        <v>47.846000000000011</v>
      </c>
      <c r="O6" s="20">
        <v>40.153000000000013</v>
      </c>
      <c r="P6" s="20">
        <v>42.557000000000002</v>
      </c>
      <c r="Q6" s="20">
        <v>48.780999999999992</v>
      </c>
      <c r="R6" s="20">
        <v>36.001999999999995</v>
      </c>
      <c r="S6" s="20">
        <v>24.986000000000004</v>
      </c>
      <c r="T6" s="20">
        <v>24.575000000000003</v>
      </c>
      <c r="U6" s="20">
        <v>34.957999999999984</v>
      </c>
      <c r="V6" s="20">
        <v>10.025999999999989</v>
      </c>
      <c r="W6" s="20">
        <v>13.315999999999995</v>
      </c>
      <c r="X6" s="20">
        <v>-11.480999999999996</v>
      </c>
      <c r="Y6" s="20">
        <v>8.5649999999999995</v>
      </c>
      <c r="Z6" s="20">
        <v>51.698</v>
      </c>
      <c r="AA6" s="20">
        <v>42.225000000000001</v>
      </c>
      <c r="AB6" s="20">
        <v>53.623999999999995</v>
      </c>
      <c r="AC6" s="20">
        <v>103.679</v>
      </c>
      <c r="AD6" s="20">
        <v>79.870999999999995</v>
      </c>
      <c r="AE6" s="20">
        <v>89.539000000000001</v>
      </c>
      <c r="AF6" s="20">
        <v>88.706999999999994</v>
      </c>
      <c r="AG6" s="20">
        <v>67.2</v>
      </c>
      <c r="AH6" s="20">
        <v>13.949</v>
      </c>
      <c r="AI6" s="21">
        <v>71.463999999999999</v>
      </c>
    </row>
    <row r="7" spans="2:45" s="3" customFormat="1" x14ac:dyDescent="0.2">
      <c r="B7" s="2" t="s">
        <v>3</v>
      </c>
      <c r="C7" s="20">
        <v>-16.2</v>
      </c>
      <c r="D7" s="20">
        <v>-4.2699999999999996</v>
      </c>
      <c r="E7" s="20">
        <v>0.39700000000000113</v>
      </c>
      <c r="F7" s="20">
        <v>13.107999999999997</v>
      </c>
      <c r="G7" s="20">
        <v>23.04</v>
      </c>
      <c r="H7" s="20">
        <v>33.433999999999997</v>
      </c>
      <c r="I7" s="20">
        <v>23.385999999999999</v>
      </c>
      <c r="J7" s="20">
        <v>-29.748000000000001</v>
      </c>
      <c r="K7" s="20">
        <v>4.9780000000000015</v>
      </c>
      <c r="L7" s="20">
        <v>151.78499999999997</v>
      </c>
      <c r="M7" s="20">
        <v>26.823000000000008</v>
      </c>
      <c r="N7" s="20">
        <v>29.706000000000003</v>
      </c>
      <c r="O7" s="20">
        <v>-1.5100000000000042</v>
      </c>
      <c r="P7" s="20">
        <v>51.048000000000009</v>
      </c>
      <c r="Q7" s="20">
        <v>458.339</v>
      </c>
      <c r="R7" s="20">
        <v>1035.287</v>
      </c>
      <c r="S7" s="20">
        <v>1102.7949999999998</v>
      </c>
      <c r="T7" s="20">
        <v>1870.393</v>
      </c>
      <c r="U7" s="20">
        <v>1831.2231551359998</v>
      </c>
      <c r="V7" s="20">
        <v>2325.2079999999996</v>
      </c>
      <c r="W7" s="20">
        <v>3056.2430000000004</v>
      </c>
      <c r="X7" s="20">
        <v>3097.3620000000005</v>
      </c>
      <c r="Y7" s="20">
        <v>3000.3890000000001</v>
      </c>
      <c r="Z7" s="20">
        <v>2767.6439999999998</v>
      </c>
      <c r="AA7" s="20">
        <v>1545.7280000000001</v>
      </c>
      <c r="AB7" s="20">
        <v>461.44499999999999</v>
      </c>
      <c r="AC7" s="20">
        <v>213.274</v>
      </c>
      <c r="AD7" s="20">
        <v>241.81899999999999</v>
      </c>
      <c r="AE7" s="20">
        <v>532.45399999999995</v>
      </c>
      <c r="AF7" s="20">
        <v>520.54999999999995</v>
      </c>
      <c r="AG7" s="20">
        <v>360.2</v>
      </c>
      <c r="AH7" s="20">
        <v>258.875</v>
      </c>
      <c r="AI7" s="21">
        <v>209.374</v>
      </c>
    </row>
    <row r="8" spans="2:45" s="3" customFormat="1" x14ac:dyDescent="0.2">
      <c r="B8" s="2" t="s">
        <v>4</v>
      </c>
      <c r="C8" s="20">
        <v>37.933999999999997</v>
      </c>
      <c r="D8" s="20">
        <v>-23.253</v>
      </c>
      <c r="E8" s="20">
        <v>-26.864999999999998</v>
      </c>
      <c r="F8" s="20">
        <v>66.099000000000004</v>
      </c>
      <c r="G8" s="20">
        <v>21.624000000000006</v>
      </c>
      <c r="H8" s="20">
        <v>98.94</v>
      </c>
      <c r="I8" s="20">
        <v>97.4</v>
      </c>
      <c r="J8" s="20">
        <v>-48.680999999999997</v>
      </c>
      <c r="K8" s="20">
        <v>-46.588000000000001</v>
      </c>
      <c r="L8" s="20">
        <v>173.739</v>
      </c>
      <c r="M8" s="20">
        <v>-11.470999999999997</v>
      </c>
      <c r="N8" s="20">
        <v>19.902999999999992</v>
      </c>
      <c r="O8" s="20">
        <v>64.673000000000016</v>
      </c>
      <c r="P8" s="20">
        <v>275.53199999999998</v>
      </c>
      <c r="Q8" s="20">
        <v>525.31600000000003</v>
      </c>
      <c r="R8" s="20">
        <v>694.45300000000009</v>
      </c>
      <c r="S8" s="20">
        <v>1098.9340000000002</v>
      </c>
      <c r="T8" s="20">
        <v>970.47099999999989</v>
      </c>
      <c r="U8" s="20">
        <v>972.95900000000006</v>
      </c>
      <c r="V8" s="20">
        <v>898.53700000000003</v>
      </c>
      <c r="W8" s="20">
        <v>1046.4640000000002</v>
      </c>
      <c r="X8" s="20">
        <v>1100.5809999999999</v>
      </c>
      <c r="Y8" s="20">
        <v>1420.1220000000001</v>
      </c>
      <c r="Z8" s="20">
        <v>1303.7539999999999</v>
      </c>
      <c r="AA8" s="20">
        <v>1119.06</v>
      </c>
      <c r="AB8" s="20">
        <v>459.58100000000002</v>
      </c>
      <c r="AC8" s="20">
        <v>549.88300000000004</v>
      </c>
      <c r="AD8" s="20">
        <v>600.36099999999999</v>
      </c>
      <c r="AE8" s="20">
        <v>479.73099999999999</v>
      </c>
      <c r="AF8" s="20">
        <v>241.77799999999999</v>
      </c>
      <c r="AG8" s="20">
        <v>204.2</v>
      </c>
      <c r="AH8" s="20">
        <v>234.67400000000001</v>
      </c>
      <c r="AI8" s="21">
        <v>213.40600000000001</v>
      </c>
    </row>
    <row r="9" spans="2:45" s="3" customFormat="1" x14ac:dyDescent="0.2">
      <c r="B9" s="2" t="s">
        <v>6</v>
      </c>
      <c r="C9" s="20">
        <v>-4.6270000000000007</v>
      </c>
      <c r="D9" s="20">
        <v>-5.7680000000000007</v>
      </c>
      <c r="E9" s="20">
        <v>-7.3849999999999989</v>
      </c>
      <c r="F9" s="20">
        <v>-13.506</v>
      </c>
      <c r="G9" s="20">
        <v>-9.9369999999999994</v>
      </c>
      <c r="H9" s="20">
        <v>-7.2960429999999992</v>
      </c>
      <c r="I9" s="20">
        <v>-7.2630000000000008</v>
      </c>
      <c r="J9" s="20">
        <v>1.585</v>
      </c>
      <c r="K9" s="20">
        <v>10.121000000000002</v>
      </c>
      <c r="L9" s="20">
        <v>21.105999999999998</v>
      </c>
      <c r="M9" s="20">
        <v>61.844999999999999</v>
      </c>
      <c r="N9" s="20">
        <v>103.84899999999999</v>
      </c>
      <c r="O9" s="20">
        <v>153.30600000000001</v>
      </c>
      <c r="P9" s="20">
        <v>499.25599999999997</v>
      </c>
      <c r="Q9" s="20">
        <v>1240.6530000000002</v>
      </c>
      <c r="R9" s="20">
        <v>1573.6349999999998</v>
      </c>
      <c r="S9" s="20">
        <v>1800.2019999999998</v>
      </c>
      <c r="T9" s="20">
        <v>2237.5899999999992</v>
      </c>
      <c r="U9" s="20">
        <v>1561.1040153920001</v>
      </c>
      <c r="V9" s="20">
        <v>1156.7720000000002</v>
      </c>
      <c r="W9" s="20">
        <v>1588.307</v>
      </c>
      <c r="X9" s="20">
        <v>2273.4120000000003</v>
      </c>
      <c r="Y9" s="20">
        <v>2382.2159999999999</v>
      </c>
      <c r="Z9" s="20">
        <v>1629.105</v>
      </c>
      <c r="AA9" s="20">
        <v>854.09500000000003</v>
      </c>
      <c r="AB9" s="20">
        <v>162.71600000000001</v>
      </c>
      <c r="AC9" s="20">
        <v>74.64700000000002</v>
      </c>
      <c r="AD9" s="20">
        <v>98.331000000000017</v>
      </c>
      <c r="AE9" s="20">
        <v>-76.962999999999994</v>
      </c>
      <c r="AF9" s="20">
        <v>-245.92099999999999</v>
      </c>
      <c r="AG9" s="20">
        <v>-189.8</v>
      </c>
      <c r="AH9" s="20">
        <v>768.24199999999996</v>
      </c>
      <c r="AI9" s="21">
        <v>938.50400000000002</v>
      </c>
    </row>
    <row r="10" spans="2:45" s="3" customFormat="1" x14ac:dyDescent="0.2">
      <c r="B10" s="2" t="s">
        <v>5</v>
      </c>
      <c r="C10" s="20">
        <v>20.350000000000001</v>
      </c>
      <c r="D10" s="20">
        <v>12.450000000000001</v>
      </c>
      <c r="E10" s="20">
        <v>-1.8099999999999987</v>
      </c>
      <c r="F10" s="20">
        <v>13.635999999999994</v>
      </c>
      <c r="G10" s="20">
        <v>47.643000000000001</v>
      </c>
      <c r="H10" s="20">
        <v>54.571999999999996</v>
      </c>
      <c r="I10" s="20">
        <v>55.957000000000001</v>
      </c>
      <c r="J10" s="20">
        <v>42.701000000000008</v>
      </c>
      <c r="K10" s="20">
        <v>35.195999999999998</v>
      </c>
      <c r="L10" s="20">
        <v>32.559999999999988</v>
      </c>
      <c r="M10" s="20">
        <v>29.368000000000013</v>
      </c>
      <c r="N10" s="20">
        <v>71.134000000000015</v>
      </c>
      <c r="O10" s="20">
        <v>38.79699999999999</v>
      </c>
      <c r="P10" s="20">
        <v>48.796999999999997</v>
      </c>
      <c r="Q10" s="20">
        <v>71.40100000000001</v>
      </c>
      <c r="R10" s="20">
        <v>258.678</v>
      </c>
      <c r="S10" s="20">
        <v>411.20099999999996</v>
      </c>
      <c r="T10" s="20">
        <v>615.32399999999996</v>
      </c>
      <c r="U10" s="20">
        <v>267.21551401900001</v>
      </c>
      <c r="V10" s="20">
        <v>302.44400000000002</v>
      </c>
      <c r="W10" s="20">
        <v>455.71300000000002</v>
      </c>
      <c r="X10" s="20">
        <v>557.86699999999996</v>
      </c>
      <c r="Y10" s="20">
        <v>532.76800000000003</v>
      </c>
      <c r="Z10" s="20">
        <v>522.72799999999995</v>
      </c>
      <c r="AA10" s="20">
        <v>88.599000000000004</v>
      </c>
      <c r="AB10" s="20">
        <v>-303.74099999999999</v>
      </c>
      <c r="AC10" s="20">
        <v>-299.35500000000002</v>
      </c>
      <c r="AD10" s="20">
        <v>-198.52</v>
      </c>
      <c r="AE10" s="20">
        <v>-151.136</v>
      </c>
      <c r="AF10" s="20">
        <v>-149.16399999999999</v>
      </c>
      <c r="AG10" s="20">
        <v>-303</v>
      </c>
      <c r="AH10" s="20">
        <v>157.55099999999999</v>
      </c>
      <c r="AI10" s="21">
        <v>145.92400000000001</v>
      </c>
    </row>
    <row r="11" spans="2:45" x14ac:dyDescent="0.2">
      <c r="B11" s="1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6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2:45" x14ac:dyDescent="0.2">
      <c r="B12" s="17" t="s">
        <v>8</v>
      </c>
      <c r="AG12" s="3"/>
      <c r="AH12" s="3"/>
      <c r="AI12" s="3"/>
      <c r="AJ12" s="3"/>
      <c r="AK12" s="3"/>
    </row>
    <row r="13" spans="2:45" x14ac:dyDescent="0.2">
      <c r="AE13" s="3"/>
      <c r="AF13" s="3"/>
      <c r="AG13" s="3"/>
      <c r="AH13" s="3"/>
      <c r="AK13" s="3"/>
    </row>
    <row r="14" spans="2:45" x14ac:dyDescent="0.2">
      <c r="AE14" s="3"/>
      <c r="AF14" s="3"/>
      <c r="AG14" s="3"/>
      <c r="AH14" s="3"/>
      <c r="AI14" s="3"/>
      <c r="AJ14" s="3"/>
      <c r="AK14" s="3"/>
    </row>
    <row r="15" spans="2:45" x14ac:dyDescent="0.2">
      <c r="AG15" s="3"/>
      <c r="AH15" s="3"/>
      <c r="AI15" s="3"/>
      <c r="AJ15" s="3"/>
      <c r="AK15" s="3"/>
    </row>
    <row r="17" spans="36:39" x14ac:dyDescent="0.2">
      <c r="AJ17" s="3"/>
      <c r="AK17" s="3"/>
      <c r="AL17" s="3"/>
      <c r="AM17" s="3"/>
    </row>
    <row r="18" spans="36:39" x14ac:dyDescent="0.2">
      <c r="AJ18" s="3"/>
      <c r="AK18" s="3"/>
      <c r="AL18" s="3"/>
      <c r="AM18" s="3"/>
    </row>
    <row r="22" spans="36:39" x14ac:dyDescent="0.2">
      <c r="AJ22" s="3"/>
      <c r="AK22" s="3"/>
      <c r="AL22" s="3"/>
      <c r="AM22" s="3"/>
    </row>
  </sheetData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topLeftCell="M1" zoomScaleNormal="100" workbookViewId="0">
      <selection activeCell="AH13" sqref="AH13"/>
    </sheetView>
  </sheetViews>
  <sheetFormatPr baseColWidth="10" defaultRowHeight="12.75" x14ac:dyDescent="0.2"/>
  <cols>
    <col min="1" max="1" width="23.42578125" customWidth="1"/>
    <col min="2" max="13" width="8.7109375" style="7" customWidth="1"/>
    <col min="14" max="14" width="8.7109375" style="8" customWidth="1"/>
    <col min="15" max="25" width="8.7109375" customWidth="1"/>
  </cols>
  <sheetData>
    <row r="1" spans="1:34" ht="18" customHeight="1" x14ac:dyDescent="0.25">
      <c r="A1" s="13" t="s">
        <v>9</v>
      </c>
      <c r="B1" s="14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/>
      <c r="P1" s="10"/>
      <c r="Q1" s="10"/>
      <c r="R1" s="10"/>
      <c r="S1" s="10"/>
    </row>
    <row r="2" spans="1:34" ht="13.5" customHeight="1" x14ac:dyDescent="0.2">
      <c r="A2" s="15" t="s">
        <v>10</v>
      </c>
      <c r="B2" s="14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0"/>
      <c r="P2" s="10"/>
      <c r="Q2" s="10"/>
      <c r="R2" s="10"/>
      <c r="S2" s="10"/>
    </row>
    <row r="3" spans="1:34" s="2" customFormat="1" ht="33" customHeight="1" x14ac:dyDescent="0.2">
      <c r="A3" s="18"/>
      <c r="B3" s="1">
        <f>'Avoirs-exterieurs-nets'!C3</f>
        <v>1991</v>
      </c>
      <c r="C3" s="1">
        <f>'Avoirs-exterieurs-nets'!D3</f>
        <v>1992</v>
      </c>
      <c r="D3" s="1">
        <f>'Avoirs-exterieurs-nets'!E3</f>
        <v>1993</v>
      </c>
      <c r="E3" s="1">
        <f>'Avoirs-exterieurs-nets'!F3</f>
        <v>1994</v>
      </c>
      <c r="F3" s="1">
        <f>'Avoirs-exterieurs-nets'!G3</f>
        <v>1995</v>
      </c>
      <c r="G3" s="1">
        <f>'Avoirs-exterieurs-nets'!H3</f>
        <v>1996</v>
      </c>
      <c r="H3" s="1">
        <f>'Avoirs-exterieurs-nets'!I3</f>
        <v>1997</v>
      </c>
      <c r="I3" s="1">
        <f>'Avoirs-exterieurs-nets'!J3</f>
        <v>1998</v>
      </c>
      <c r="J3" s="1">
        <f>'Avoirs-exterieurs-nets'!K3</f>
        <v>1999</v>
      </c>
      <c r="K3" s="1">
        <f>'Avoirs-exterieurs-nets'!L3</f>
        <v>2000</v>
      </c>
      <c r="L3" s="1">
        <f>'Avoirs-exterieurs-nets'!M3</f>
        <v>2001</v>
      </c>
      <c r="M3" s="1">
        <f>'Avoirs-exterieurs-nets'!N3</f>
        <v>2002</v>
      </c>
      <c r="N3" s="1">
        <f>'Avoirs-exterieurs-nets'!O3</f>
        <v>2003</v>
      </c>
      <c r="O3" s="1">
        <f>'Avoirs-exterieurs-nets'!P3</f>
        <v>2004</v>
      </c>
      <c r="P3" s="1">
        <f>'Avoirs-exterieurs-nets'!Q3</f>
        <v>2005</v>
      </c>
      <c r="Q3" s="1">
        <f>'Avoirs-exterieurs-nets'!R3</f>
        <v>2006</v>
      </c>
      <c r="R3" s="1">
        <f>'Avoirs-exterieurs-nets'!S3</f>
        <v>2007</v>
      </c>
      <c r="S3" s="1">
        <f>'Avoirs-exterieurs-nets'!T3</f>
        <v>2008</v>
      </c>
      <c r="T3" s="1">
        <f>'Avoirs-exterieurs-nets'!U3</f>
        <v>2009</v>
      </c>
      <c r="U3" s="1">
        <f>'Avoirs-exterieurs-nets'!V3</f>
        <v>2010</v>
      </c>
      <c r="V3" s="1">
        <f>'Avoirs-exterieurs-nets'!W3</f>
        <v>2011</v>
      </c>
      <c r="W3" s="1">
        <f>'Avoirs-exterieurs-nets'!X3</f>
        <v>2012</v>
      </c>
      <c r="X3" s="1">
        <f>'Avoirs-exterieurs-nets'!Y3</f>
        <v>2013</v>
      </c>
      <c r="Y3" s="1">
        <f>'Avoirs-exterieurs-nets'!Z3</f>
        <v>2014</v>
      </c>
      <c r="Z3" s="1">
        <f>'Avoirs-exterieurs-nets'!AA3</f>
        <v>2015</v>
      </c>
      <c r="AA3" s="1">
        <f>'Avoirs-exterieurs-nets'!AB3</f>
        <v>2016</v>
      </c>
      <c r="AB3" s="1">
        <f>'Avoirs-exterieurs-nets'!AC3</f>
        <v>2017</v>
      </c>
      <c r="AC3" s="1">
        <f>'Avoirs-exterieurs-nets'!AD3</f>
        <v>2018</v>
      </c>
      <c r="AD3" s="1">
        <f>'Avoirs-exterieurs-nets'!AE3</f>
        <v>2019</v>
      </c>
      <c r="AE3" s="2">
        <v>2020</v>
      </c>
      <c r="AF3" s="2">
        <v>2021</v>
      </c>
      <c r="AG3" s="2">
        <v>2022</v>
      </c>
      <c r="AH3" s="2">
        <v>2023</v>
      </c>
    </row>
    <row r="4" spans="1:34" s="3" customFormat="1" ht="12.75" customHeight="1" x14ac:dyDescent="0.2">
      <c r="A4" s="19" t="s">
        <v>16</v>
      </c>
      <c r="B4" s="12">
        <f>IF("n.d."='Avoirs-exterieurs-nets'!C4,"na",'Avoirs-exterieurs-nets'!C4)</f>
        <v>62.6</v>
      </c>
      <c r="C4" s="12">
        <f>IF("n.d."='Avoirs-exterieurs-nets'!D4,"na",'Avoirs-exterieurs-nets'!D4)</f>
        <v>-31.3</v>
      </c>
      <c r="D4" s="12">
        <f>IF("n.d."='Avoirs-exterieurs-nets'!E4,"na",'Avoirs-exterieurs-nets'!E4)</f>
        <v>-78.2</v>
      </c>
      <c r="E4" s="12">
        <f>IF("n.d."='Avoirs-exterieurs-nets'!F4,"na",'Avoirs-exterieurs-nets'!F4)</f>
        <v>92.8</v>
      </c>
      <c r="F4" s="12">
        <f>IF("n.d."='Avoirs-exterieurs-nets'!G4,"na",'Avoirs-exterieurs-nets'!G4)</f>
        <v>104.7</v>
      </c>
      <c r="G4" s="12">
        <f>IF("n.d."='Avoirs-exterieurs-nets'!H4,"na",'Avoirs-exterieurs-nets'!H4)</f>
        <v>229.6</v>
      </c>
      <c r="H4" s="12">
        <f>IF("n.d."='Avoirs-exterieurs-nets'!I4,"na",'Avoirs-exterieurs-nets'!I4)</f>
        <v>307.8</v>
      </c>
      <c r="I4" s="12">
        <f>IF("n.d."='Avoirs-exterieurs-nets'!J4,"na",'Avoirs-exterieurs-nets'!J4)</f>
        <v>84.5</v>
      </c>
      <c r="J4" s="12">
        <f>IF("n.d."='Avoirs-exterieurs-nets'!K4,"na",'Avoirs-exterieurs-nets'!K4)</f>
        <v>116.1</v>
      </c>
      <c r="K4" s="12">
        <f>IF("n.d."='Avoirs-exterieurs-nets'!L4,"na",'Avoirs-exterieurs-nets'!L4)</f>
        <v>587.70000000000005</v>
      </c>
      <c r="L4" s="12">
        <f>IF("n.d."='Avoirs-exterieurs-nets'!M4,"na",'Avoirs-exterieurs-nets'!M4)</f>
        <v>484.4</v>
      </c>
      <c r="M4" s="12">
        <f>IF("n.d."='Avoirs-exterieurs-nets'!N4,"na",'Avoirs-exterieurs-nets'!N4)</f>
        <v>696.7</v>
      </c>
      <c r="N4" s="12">
        <f>IF("n.d."='Avoirs-exterieurs-nets'!O4,"na",'Avoirs-exterieurs-nets'!O4)</f>
        <v>675.4</v>
      </c>
      <c r="O4" s="12">
        <f>IF("n.d."='Avoirs-exterieurs-nets'!P4,"na",'Avoirs-exterieurs-nets'!P4)</f>
        <v>1232.9000000000001</v>
      </c>
      <c r="P4" s="12">
        <f>IF("n.d."='Avoirs-exterieurs-nets'!Q4,"na",'Avoirs-exterieurs-nets'!Q4)</f>
        <v>2625.8</v>
      </c>
      <c r="Q4" s="12">
        <f>IF("n.d."='Avoirs-exterieurs-nets'!R4,"na",'Avoirs-exterieurs-nets'!R4)</f>
        <v>4382.2</v>
      </c>
      <c r="R4" s="12">
        <f>IF("n.d."='Avoirs-exterieurs-nets'!S4,"na",'Avoirs-exterieurs-nets'!S4)</f>
        <v>5275.9</v>
      </c>
      <c r="S4" s="12">
        <f>IF("n.d."='Avoirs-exterieurs-nets'!T4,"na",'Avoirs-exterieurs-nets'!T4)</f>
        <v>7273.8</v>
      </c>
      <c r="T4" s="12">
        <f>IF("n.d."='Avoirs-exterieurs-nets'!U4,"na",'Avoirs-exterieurs-nets'!U4)</f>
        <v>5944.5</v>
      </c>
      <c r="U4" s="12">
        <f>IF("n.d."='Avoirs-exterieurs-nets'!V4,"na",'Avoirs-exterieurs-nets'!V4)</f>
        <v>6093.3</v>
      </c>
      <c r="V4" s="12">
        <f>IF("n.d."='Avoirs-exterieurs-nets'!W4,"na",'Avoirs-exterieurs-nets'!W4)</f>
        <v>7471</v>
      </c>
      <c r="W4" s="12">
        <f>IF("n.d."='Avoirs-exterieurs-nets'!X4,"na",'Avoirs-exterieurs-nets'!X4)</f>
        <v>8227.7000000000007</v>
      </c>
      <c r="X4" s="12">
        <f>IF("n.d."='Avoirs-exterieurs-nets'!Y4,"na",'Avoirs-exterieurs-nets'!Y4)</f>
        <v>8115.2079999999996</v>
      </c>
      <c r="Y4" s="12">
        <f>IF("n.d."='Avoirs-exterieurs-nets'!Z4,"na",'Avoirs-exterieurs-nets'!Z4)</f>
        <v>7690.3329999999996</v>
      </c>
      <c r="Z4" s="12">
        <f>IF("n.d."='Avoirs-exterieurs-nets'!AA4,"na",'Avoirs-exterieurs-nets'!AA4)</f>
        <v>5465.9049999999997</v>
      </c>
      <c r="AA4" s="12">
        <f>IF("n.d."='Avoirs-exterieurs-nets'!AB4,"na",'Avoirs-exterieurs-nets'!AB4)</f>
        <v>2253.8180000000002</v>
      </c>
      <c r="AB4" s="12">
        <f>IF("n.d."='Avoirs-exterieurs-nets'!AC4,"na",'Avoirs-exterieurs-nets'!AC4)</f>
        <v>2124.8000000000002</v>
      </c>
      <c r="AC4" s="12">
        <f>IF("n.d."='Avoirs-exterieurs-nets'!AD4,"na",'Avoirs-exterieurs-nets'!AD4)</f>
        <v>2420.0883551093802</v>
      </c>
      <c r="AD4" s="12">
        <f>IF("n.d."='Avoirs-exterieurs-nets'!AE4,"na",'Avoirs-exterieurs-nets'!AE4)</f>
        <v>2677.343273049717</v>
      </c>
      <c r="AE4" s="12">
        <f>IF("n.d."='Avoirs-exterieurs-nets'!AF4,"na",'Avoirs-exterieurs-nets'!AF4)</f>
        <v>1943.7642586575803</v>
      </c>
      <c r="AF4" s="12">
        <f>IF("n.d."='Avoirs-exterieurs-nets'!AG4,"na",'Avoirs-exterieurs-nets'!AG4)</f>
        <v>1275.1636141969384</v>
      </c>
      <c r="AG4" s="12">
        <f>IF("n.d."='Avoirs-exterieurs-nets'!AH4,"na",'Avoirs-exterieurs-nets'!AH4)</f>
        <v>2861.8005281164906</v>
      </c>
      <c r="AH4" s="12">
        <f>IF("n.d."='Avoirs-exterieurs-nets'!AI4,"na",'Avoirs-exterieurs-nets'!AI4)</f>
        <v>2990.7009248188806</v>
      </c>
    </row>
    <row r="5" spans="1:34" s="3" customFormat="1" ht="12.75" customHeight="1" x14ac:dyDescent="0.2">
      <c r="A5" s="19" t="s">
        <v>11</v>
      </c>
      <c r="B5" s="12">
        <f>IF("n.d."='Avoirs-exterieurs-nets'!C5,"na",'Avoirs-exterieurs-nets'!C5)</f>
        <v>-139.89999999999998</v>
      </c>
      <c r="C5" s="12">
        <f>IF("n.d."='Avoirs-exterieurs-nets'!D5,"na",'Avoirs-exterieurs-nets'!D5)</f>
        <v>-172.327</v>
      </c>
      <c r="D5" s="12">
        <f>IF("n.d."='Avoirs-exterieurs-nets'!E5,"na",'Avoirs-exterieurs-nets'!E5)</f>
        <v>-225.80199999999996</v>
      </c>
      <c r="E5" s="12">
        <f>IF("n.d."='Avoirs-exterieurs-nets'!F5,"na",'Avoirs-exterieurs-nets'!F5)</f>
        <v>-295.87700000000007</v>
      </c>
      <c r="F5" s="12">
        <f>IF("n.d."='Avoirs-exterieurs-nets'!G5,"na",'Avoirs-exterieurs-nets'!G5)</f>
        <v>-328.702</v>
      </c>
      <c r="G5" s="12">
        <f>IF("n.d."='Avoirs-exterieurs-nets'!H5,"na",'Avoirs-exterieurs-nets'!H5)</f>
        <v>-280.80099999999993</v>
      </c>
      <c r="H5" s="12">
        <f>IF("n.d."='Avoirs-exterieurs-nets'!I5,"na",'Avoirs-exterieurs-nets'!I5)</f>
        <v>-181.965</v>
      </c>
      <c r="I5" s="12">
        <f>IF("n.d."='Avoirs-exterieurs-nets'!J5,"na",'Avoirs-exterieurs-nets'!J5)</f>
        <v>-172.61099999999999</v>
      </c>
      <c r="J5" s="12">
        <f>IF("n.d."='Avoirs-exterieurs-nets'!K5,"na",'Avoirs-exterieurs-nets'!K5)</f>
        <v>-154.83899999999997</v>
      </c>
      <c r="K5" s="12">
        <f>IF("n.d."='Avoirs-exterieurs-nets'!L5,"na",'Avoirs-exterieurs-nets'!L5)</f>
        <v>48.442999999999991</v>
      </c>
      <c r="L5" s="12">
        <f>IF("n.d."='Avoirs-exterieurs-nets'!M5,"na",'Avoirs-exterieurs-nets'!M5)</f>
        <v>126.13599999999998</v>
      </c>
      <c r="M5" s="12">
        <f>IF("n.d."='Avoirs-exterieurs-nets'!N5,"na",'Avoirs-exterieurs-nets'!N5)</f>
        <v>298.32499999999999</v>
      </c>
      <c r="N5" s="12">
        <f>IF("n.d."='Avoirs-exterieurs-nets'!O5,"na",'Avoirs-exterieurs-nets'!O5)</f>
        <v>257.65700000000004</v>
      </c>
      <c r="O5" s="12">
        <f>IF("n.d."='Avoirs-exterieurs-nets'!P5,"na",'Avoirs-exterieurs-nets'!P5)</f>
        <v>354.99300000000005</v>
      </c>
      <c r="P5" s="12">
        <f>IF("n.d."='Avoirs-exterieurs-nets'!Q5,"na",'Avoirs-exterieurs-nets'!Q5)</f>
        <v>497.56299999999999</v>
      </c>
      <c r="Q5" s="12">
        <f>IF("n.d."='Avoirs-exterieurs-nets'!R5,"na",'Avoirs-exterieurs-nets'!R5)</f>
        <v>1031.904</v>
      </c>
      <c r="R5" s="12">
        <f>IF("n.d."='Avoirs-exterieurs-nets'!S5,"na",'Avoirs-exterieurs-nets'!S5)</f>
        <v>1513.1950000000002</v>
      </c>
      <c r="S5" s="12">
        <f>IF("n.d."='Avoirs-exterieurs-nets'!T5,"na",'Avoirs-exterieurs-nets'!T5)</f>
        <v>1747.2130000000002</v>
      </c>
      <c r="T5" s="12">
        <f>IF("n.d."='Avoirs-exterieurs-nets'!U5,"na",'Avoirs-exterieurs-nets'!U5)</f>
        <v>1896.0739999999998</v>
      </c>
      <c r="U5" s="12">
        <f>IF("n.d."='Avoirs-exterieurs-nets'!V5,"na",'Avoirs-exterieurs-nets'!V5)</f>
        <v>1845.3745307897252</v>
      </c>
      <c r="V5" s="12">
        <f>IF("n.d."='Avoirs-exterieurs-nets'!W5,"na",'Avoirs-exterieurs-nets'!W5)</f>
        <v>1627.2860000000001</v>
      </c>
      <c r="W5" s="12">
        <f>IF("n.d."='Avoirs-exterieurs-nets'!X5,"na",'Avoirs-exterieurs-nets'!X5)</f>
        <v>1527.7959999999998</v>
      </c>
      <c r="X5" s="12">
        <f>IF("n.d."='Avoirs-exterieurs-nets'!Y5,"na",'Avoirs-exterieurs-nets'!Y5)</f>
        <v>1551.173</v>
      </c>
      <c r="Y5" s="12">
        <f>IF("n.d."='Avoirs-exterieurs-nets'!Z5,"na",'Avoirs-exterieurs-nets'!Z5)</f>
        <v>1673.498</v>
      </c>
      <c r="Z5" s="12">
        <f>IF("n.d."='Avoirs-exterieurs-nets'!AA5,"na",'Avoirs-exterieurs-nets'!AA5)</f>
        <v>2288.1900223578</v>
      </c>
      <c r="AA5" s="12">
        <f>IF("n.d."='Avoirs-exterieurs-nets'!AB5,"na",'Avoirs-exterieurs-nets'!AB5)</f>
        <v>1706.377</v>
      </c>
      <c r="AB5" s="12">
        <f>IF("n.d."='Avoirs-exterieurs-nets'!AC5,"na",'Avoirs-exterieurs-nets'!AC5)</f>
        <v>1970.136</v>
      </c>
      <c r="AC5" s="12">
        <f>IF("n.d."='Avoirs-exterieurs-nets'!AD5,"na",'Avoirs-exterieurs-nets'!AD5)</f>
        <v>2069.7689999999998</v>
      </c>
      <c r="AD5" s="12">
        <f>IF("n.d."='Avoirs-exterieurs-nets'!AE5,"na",'Avoirs-exterieurs-nets'!AE5)</f>
        <v>2370.8090000000002</v>
      </c>
      <c r="AE5" s="12">
        <f>IF("n.d."='Avoirs-exterieurs-nets'!AF5,"na",'Avoirs-exterieurs-nets'!AF5)</f>
        <v>2358.84</v>
      </c>
      <c r="AF5" s="12">
        <f>IF("n.d."='Avoirs-exterieurs-nets'!AG5,"na",'Avoirs-exterieurs-nets'!AG5)</f>
        <v>2626.9760000000001</v>
      </c>
      <c r="AG5" s="12">
        <f>IF("n.d."='Avoirs-exterieurs-nets'!AH5,"na",'Avoirs-exterieurs-nets'!AH5)</f>
        <v>3193.9780000000001</v>
      </c>
      <c r="AH5" s="12">
        <f>IF("n.d."='Avoirs-exterieurs-nets'!AI5,"na",'Avoirs-exterieurs-nets'!AI5)</f>
        <v>2870.8109569699077</v>
      </c>
    </row>
    <row r="6" spans="1:34" s="3" customFormat="1" ht="12.75" customHeight="1" x14ac:dyDescent="0.2">
      <c r="A6" s="19" t="s">
        <v>12</v>
      </c>
      <c r="B6" s="12">
        <f>IF("n.d."='Avoirs-exterieurs-nets'!C6,"na",'Avoirs-exterieurs-nets'!C6)</f>
        <v>15.75</v>
      </c>
      <c r="C6" s="12">
        <f>IF("n.d."='Avoirs-exterieurs-nets'!D6,"na",'Avoirs-exterieurs-nets'!D6)</f>
        <v>16.160999999999998</v>
      </c>
      <c r="D6" s="12">
        <f>IF("n.d."='Avoirs-exterieurs-nets'!E6,"na",'Avoirs-exterieurs-nets'!E6)</f>
        <v>24.038000000000004</v>
      </c>
      <c r="E6" s="12">
        <f>IF("n.d."='Avoirs-exterieurs-nets'!F6,"na",'Avoirs-exterieurs-nets'!F6)</f>
        <v>92.001999999999995</v>
      </c>
      <c r="F6" s="12">
        <f>IF("n.d."='Avoirs-exterieurs-nets'!G6,"na",'Avoirs-exterieurs-nets'!G6)</f>
        <v>98.644000000000005</v>
      </c>
      <c r="G6" s="12">
        <f>IF("n.d."='Avoirs-exterieurs-nets'!H6,"na",'Avoirs-exterieurs-nets'!H6)</f>
        <v>106.033</v>
      </c>
      <c r="H6" s="12">
        <f>IF("n.d."='Avoirs-exterieurs-nets'!I6,"na",'Avoirs-exterieurs-nets'!I6)</f>
        <v>96.623999999999995</v>
      </c>
      <c r="I6" s="12">
        <f>IF("n.d."='Avoirs-exterieurs-nets'!J6,"na",'Avoirs-exterieurs-nets'!J6)</f>
        <v>72.459999999999994</v>
      </c>
      <c r="J6" s="12">
        <f>IF("n.d."='Avoirs-exterieurs-nets'!K6,"na",'Avoirs-exterieurs-nets'!K6)</f>
        <v>75.632999999999996</v>
      </c>
      <c r="K6" s="12">
        <f>IF("n.d."='Avoirs-exterieurs-nets'!L6,"na",'Avoirs-exterieurs-nets'!L6)</f>
        <v>79.505999999999986</v>
      </c>
      <c r="L6" s="12">
        <f>IF("n.d."='Avoirs-exterieurs-nets'!M6,"na",'Avoirs-exterieurs-nets'!M6)</f>
        <v>63.65100000000001</v>
      </c>
      <c r="M6" s="12">
        <f>IF("n.d."='Avoirs-exterieurs-nets'!N6,"na",'Avoirs-exterieurs-nets'!N6)</f>
        <v>47.846000000000011</v>
      </c>
      <c r="N6" s="12">
        <f>IF("n.d."='Avoirs-exterieurs-nets'!O6,"na",'Avoirs-exterieurs-nets'!O6)</f>
        <v>40.153000000000013</v>
      </c>
      <c r="O6" s="12">
        <f>IF("n.d."='Avoirs-exterieurs-nets'!P6,"na",'Avoirs-exterieurs-nets'!P6)</f>
        <v>42.557000000000002</v>
      </c>
      <c r="P6" s="12">
        <f>IF("n.d."='Avoirs-exterieurs-nets'!Q6,"na",'Avoirs-exterieurs-nets'!Q6)</f>
        <v>48.780999999999992</v>
      </c>
      <c r="Q6" s="12">
        <f>IF("n.d."='Avoirs-exterieurs-nets'!R6,"na",'Avoirs-exterieurs-nets'!R6)</f>
        <v>36.001999999999995</v>
      </c>
      <c r="R6" s="12">
        <f>IF("n.d."='Avoirs-exterieurs-nets'!S6,"na",'Avoirs-exterieurs-nets'!S6)</f>
        <v>24.986000000000004</v>
      </c>
      <c r="S6" s="12">
        <f>IF("n.d."='Avoirs-exterieurs-nets'!T6,"na",'Avoirs-exterieurs-nets'!T6)</f>
        <v>24.575000000000003</v>
      </c>
      <c r="T6" s="12">
        <f>IF("n.d."='Avoirs-exterieurs-nets'!U6,"na",'Avoirs-exterieurs-nets'!U6)</f>
        <v>34.957999999999984</v>
      </c>
      <c r="U6" s="12">
        <f>IF("n.d."='Avoirs-exterieurs-nets'!V6,"na",'Avoirs-exterieurs-nets'!V6)</f>
        <v>10.025999999999989</v>
      </c>
      <c r="V6" s="12">
        <f>IF("n.d."='Avoirs-exterieurs-nets'!W6,"na",'Avoirs-exterieurs-nets'!W6)</f>
        <v>13.315999999999995</v>
      </c>
      <c r="W6" s="12">
        <f>IF("n.d."='Avoirs-exterieurs-nets'!X6,"na",'Avoirs-exterieurs-nets'!X6)</f>
        <v>-11.480999999999996</v>
      </c>
      <c r="X6" s="12">
        <f>IF("n.d."='Avoirs-exterieurs-nets'!Y6,"na",'Avoirs-exterieurs-nets'!Y6)</f>
        <v>8.5649999999999995</v>
      </c>
      <c r="Y6" s="12">
        <f>IF("n.d."='Avoirs-exterieurs-nets'!Z6,"na",'Avoirs-exterieurs-nets'!Z6)</f>
        <v>51.698</v>
      </c>
      <c r="Z6" s="12">
        <f>IF("n.d."='Avoirs-exterieurs-nets'!AA6,"na",'Avoirs-exterieurs-nets'!AA6)</f>
        <v>42.225000000000001</v>
      </c>
      <c r="AA6" s="12">
        <f>IF("n.d."='Avoirs-exterieurs-nets'!AB6,"na",'Avoirs-exterieurs-nets'!AB6)</f>
        <v>53.623999999999995</v>
      </c>
      <c r="AB6" s="12">
        <f>IF("n.d."='Avoirs-exterieurs-nets'!AC6,"na",'Avoirs-exterieurs-nets'!AC6)</f>
        <v>103.679</v>
      </c>
      <c r="AC6" s="12">
        <f>IF("n.d."='Avoirs-exterieurs-nets'!AD6,"na",'Avoirs-exterieurs-nets'!AD6)</f>
        <v>79.870999999999995</v>
      </c>
      <c r="AD6" s="12">
        <f>IF("n.d."='Avoirs-exterieurs-nets'!AE6,"na",'Avoirs-exterieurs-nets'!AE6)</f>
        <v>89.539000000000001</v>
      </c>
      <c r="AE6" s="12">
        <f>IF("n.d."='Avoirs-exterieurs-nets'!AF6,"na",'Avoirs-exterieurs-nets'!AF6)</f>
        <v>88.706999999999994</v>
      </c>
      <c r="AF6" s="12">
        <f>IF("n.d."='Avoirs-exterieurs-nets'!AG6,"na",'Avoirs-exterieurs-nets'!AG6)</f>
        <v>67.2</v>
      </c>
      <c r="AG6" s="12">
        <f>IF("n.d."='Avoirs-exterieurs-nets'!AH6,"na",'Avoirs-exterieurs-nets'!AH6)</f>
        <v>13.949</v>
      </c>
      <c r="AH6" s="12">
        <f>IF("n.d."='Avoirs-exterieurs-nets'!AI6,"na",'Avoirs-exterieurs-nets'!AI6)</f>
        <v>71.463999999999999</v>
      </c>
    </row>
    <row r="7" spans="1:34" s="3" customFormat="1" ht="12.75" customHeight="1" x14ac:dyDescent="0.2">
      <c r="A7" s="19" t="s">
        <v>3</v>
      </c>
      <c r="B7" s="12">
        <f>IF("n.d."='Avoirs-exterieurs-nets'!C7,"na",'Avoirs-exterieurs-nets'!C7)</f>
        <v>-16.2</v>
      </c>
      <c r="C7" s="12">
        <f>IF("n.d."='Avoirs-exterieurs-nets'!D7,"na",'Avoirs-exterieurs-nets'!D7)</f>
        <v>-4.2699999999999996</v>
      </c>
      <c r="D7" s="12">
        <f>IF("n.d."='Avoirs-exterieurs-nets'!E7,"na",'Avoirs-exterieurs-nets'!E7)</f>
        <v>0.39700000000000113</v>
      </c>
      <c r="E7" s="12">
        <f>IF("n.d."='Avoirs-exterieurs-nets'!F7,"na",'Avoirs-exterieurs-nets'!F7)</f>
        <v>13.107999999999997</v>
      </c>
      <c r="F7" s="12">
        <f>IF("n.d."='Avoirs-exterieurs-nets'!G7,"na",'Avoirs-exterieurs-nets'!G7)</f>
        <v>23.04</v>
      </c>
      <c r="G7" s="12">
        <f>IF("n.d."='Avoirs-exterieurs-nets'!H7,"na",'Avoirs-exterieurs-nets'!H7)</f>
        <v>33.433999999999997</v>
      </c>
      <c r="H7" s="12">
        <f>IF("n.d."='Avoirs-exterieurs-nets'!I7,"na",'Avoirs-exterieurs-nets'!I7)</f>
        <v>23.385999999999999</v>
      </c>
      <c r="I7" s="12">
        <f>IF("n.d."='Avoirs-exterieurs-nets'!J7,"na",'Avoirs-exterieurs-nets'!J7)</f>
        <v>-29.748000000000001</v>
      </c>
      <c r="J7" s="12">
        <f>IF("n.d."='Avoirs-exterieurs-nets'!K7,"na",'Avoirs-exterieurs-nets'!K7)</f>
        <v>4.9780000000000015</v>
      </c>
      <c r="K7" s="12">
        <f>IF("n.d."='Avoirs-exterieurs-nets'!L7,"na",'Avoirs-exterieurs-nets'!L7)</f>
        <v>151.78499999999997</v>
      </c>
      <c r="L7" s="12">
        <f>IF("n.d."='Avoirs-exterieurs-nets'!M7,"na",'Avoirs-exterieurs-nets'!M7)</f>
        <v>26.823000000000008</v>
      </c>
      <c r="M7" s="12">
        <f>IF("n.d."='Avoirs-exterieurs-nets'!N7,"na",'Avoirs-exterieurs-nets'!N7)</f>
        <v>29.706000000000003</v>
      </c>
      <c r="N7" s="12">
        <f>IF("n.d."='Avoirs-exterieurs-nets'!O7,"na",'Avoirs-exterieurs-nets'!O7)</f>
        <v>-1.5100000000000042</v>
      </c>
      <c r="O7" s="12">
        <f>IF("n.d."='Avoirs-exterieurs-nets'!P7,"na",'Avoirs-exterieurs-nets'!P7)</f>
        <v>51.048000000000009</v>
      </c>
      <c r="P7" s="12">
        <f>IF("n.d."='Avoirs-exterieurs-nets'!Q7,"na",'Avoirs-exterieurs-nets'!Q7)</f>
        <v>458.339</v>
      </c>
      <c r="Q7" s="12">
        <f>IF("n.d."='Avoirs-exterieurs-nets'!R7,"na",'Avoirs-exterieurs-nets'!R7)</f>
        <v>1035.287</v>
      </c>
      <c r="R7" s="12">
        <f>IF("n.d."='Avoirs-exterieurs-nets'!S7,"na",'Avoirs-exterieurs-nets'!S7)</f>
        <v>1102.7949999999998</v>
      </c>
      <c r="S7" s="12">
        <f>IF("n.d."='Avoirs-exterieurs-nets'!T7,"na",'Avoirs-exterieurs-nets'!T7)</f>
        <v>1870.393</v>
      </c>
      <c r="T7" s="12">
        <f>IF("n.d."='Avoirs-exterieurs-nets'!U7,"na",'Avoirs-exterieurs-nets'!U7)</f>
        <v>1831.2231551359998</v>
      </c>
      <c r="U7" s="12">
        <f>IF("n.d."='Avoirs-exterieurs-nets'!V7,"na",'Avoirs-exterieurs-nets'!V7)</f>
        <v>2325.2079999999996</v>
      </c>
      <c r="V7" s="12">
        <f>IF("n.d."='Avoirs-exterieurs-nets'!W7,"na",'Avoirs-exterieurs-nets'!W7)</f>
        <v>3056.2430000000004</v>
      </c>
      <c r="W7" s="12">
        <f>IF("n.d."='Avoirs-exterieurs-nets'!X7,"na",'Avoirs-exterieurs-nets'!X7)</f>
        <v>3097.3620000000005</v>
      </c>
      <c r="X7" s="12">
        <f>IF("n.d."='Avoirs-exterieurs-nets'!Y7,"na",'Avoirs-exterieurs-nets'!Y7)</f>
        <v>3000.3890000000001</v>
      </c>
      <c r="Y7" s="12">
        <f>IF("n.d."='Avoirs-exterieurs-nets'!Z7,"na",'Avoirs-exterieurs-nets'!Z7)</f>
        <v>2767.6439999999998</v>
      </c>
      <c r="Z7" s="12">
        <f>IF("n.d."='Avoirs-exterieurs-nets'!AA7,"na",'Avoirs-exterieurs-nets'!AA7)</f>
        <v>1545.7280000000001</v>
      </c>
      <c r="AA7" s="12">
        <f>IF("n.d."='Avoirs-exterieurs-nets'!AB7,"na",'Avoirs-exterieurs-nets'!AB7)</f>
        <v>461.44499999999999</v>
      </c>
      <c r="AB7" s="12">
        <f>IF("n.d."='Avoirs-exterieurs-nets'!AC7,"na",'Avoirs-exterieurs-nets'!AC7)</f>
        <v>213.274</v>
      </c>
      <c r="AC7" s="12">
        <f>IF("n.d."='Avoirs-exterieurs-nets'!AD7,"na",'Avoirs-exterieurs-nets'!AD7)</f>
        <v>241.81899999999999</v>
      </c>
      <c r="AD7" s="12">
        <f>IF("n.d."='Avoirs-exterieurs-nets'!AE7,"na",'Avoirs-exterieurs-nets'!AE7)</f>
        <v>532.45399999999995</v>
      </c>
      <c r="AE7" s="12">
        <f>IF("n.d."='Avoirs-exterieurs-nets'!AF7,"na",'Avoirs-exterieurs-nets'!AF7)</f>
        <v>520.54999999999995</v>
      </c>
      <c r="AF7" s="12">
        <f>IF("n.d."='Avoirs-exterieurs-nets'!AG7,"na",'Avoirs-exterieurs-nets'!AG7)</f>
        <v>360.2</v>
      </c>
      <c r="AG7" s="12">
        <f>IF("n.d."='Avoirs-exterieurs-nets'!AH7,"na",'Avoirs-exterieurs-nets'!AH7)</f>
        <v>258.875</v>
      </c>
      <c r="AH7" s="12">
        <f>IF("n.d."='Avoirs-exterieurs-nets'!AI7,"na",'Avoirs-exterieurs-nets'!AI7)</f>
        <v>209.374</v>
      </c>
    </row>
    <row r="8" spans="1:34" s="3" customFormat="1" ht="12.75" customHeight="1" x14ac:dyDescent="0.2">
      <c r="A8" s="19" t="s">
        <v>4</v>
      </c>
      <c r="B8" s="12">
        <f>IF("n.d."='Avoirs-exterieurs-nets'!C8,"na",'Avoirs-exterieurs-nets'!C8)</f>
        <v>37.933999999999997</v>
      </c>
      <c r="C8" s="12">
        <f>IF("n.d."='Avoirs-exterieurs-nets'!D8,"na",'Avoirs-exterieurs-nets'!D8)</f>
        <v>-23.253</v>
      </c>
      <c r="D8" s="12">
        <f>IF("n.d."='Avoirs-exterieurs-nets'!E8,"na",'Avoirs-exterieurs-nets'!E8)</f>
        <v>-26.864999999999998</v>
      </c>
      <c r="E8" s="12">
        <f>IF("n.d."='Avoirs-exterieurs-nets'!F8,"na",'Avoirs-exterieurs-nets'!F8)</f>
        <v>66.099000000000004</v>
      </c>
      <c r="F8" s="12">
        <f>IF("n.d."='Avoirs-exterieurs-nets'!G8,"na",'Avoirs-exterieurs-nets'!G8)</f>
        <v>21.624000000000006</v>
      </c>
      <c r="G8" s="12">
        <f>IF("n.d."='Avoirs-exterieurs-nets'!H8,"na",'Avoirs-exterieurs-nets'!H8)</f>
        <v>98.94</v>
      </c>
      <c r="H8" s="12">
        <f>IF("n.d."='Avoirs-exterieurs-nets'!I8,"na",'Avoirs-exterieurs-nets'!I8)</f>
        <v>97.4</v>
      </c>
      <c r="I8" s="12">
        <f>IF("n.d."='Avoirs-exterieurs-nets'!J8,"na",'Avoirs-exterieurs-nets'!J8)</f>
        <v>-48.680999999999997</v>
      </c>
      <c r="J8" s="12">
        <f>IF("n.d."='Avoirs-exterieurs-nets'!K8,"na",'Avoirs-exterieurs-nets'!K8)</f>
        <v>-46.588000000000001</v>
      </c>
      <c r="K8" s="12">
        <f>IF("n.d."='Avoirs-exterieurs-nets'!L8,"na",'Avoirs-exterieurs-nets'!L8)</f>
        <v>173.739</v>
      </c>
      <c r="L8" s="12">
        <f>IF("n.d."='Avoirs-exterieurs-nets'!M8,"na",'Avoirs-exterieurs-nets'!M8)</f>
        <v>-11.470999999999997</v>
      </c>
      <c r="M8" s="12">
        <f>IF("n.d."='Avoirs-exterieurs-nets'!N8,"na",'Avoirs-exterieurs-nets'!N8)</f>
        <v>19.902999999999992</v>
      </c>
      <c r="N8" s="12">
        <f>IF("n.d."='Avoirs-exterieurs-nets'!O8,"na",'Avoirs-exterieurs-nets'!O8)</f>
        <v>64.673000000000016</v>
      </c>
      <c r="O8" s="12">
        <f>IF("n.d."='Avoirs-exterieurs-nets'!P8,"na",'Avoirs-exterieurs-nets'!P8)</f>
        <v>275.53199999999998</v>
      </c>
      <c r="P8" s="12">
        <f>IF("n.d."='Avoirs-exterieurs-nets'!Q8,"na",'Avoirs-exterieurs-nets'!Q8)</f>
        <v>525.31600000000003</v>
      </c>
      <c r="Q8" s="12">
        <f>IF("n.d."='Avoirs-exterieurs-nets'!R8,"na",'Avoirs-exterieurs-nets'!R8)</f>
        <v>694.45300000000009</v>
      </c>
      <c r="R8" s="12">
        <f>IF("n.d."='Avoirs-exterieurs-nets'!S8,"na",'Avoirs-exterieurs-nets'!S8)</f>
        <v>1098.9340000000002</v>
      </c>
      <c r="S8" s="12">
        <f>IF("n.d."='Avoirs-exterieurs-nets'!T8,"na",'Avoirs-exterieurs-nets'!T8)</f>
        <v>970.47099999999989</v>
      </c>
      <c r="T8" s="12">
        <f>IF("n.d."='Avoirs-exterieurs-nets'!U8,"na",'Avoirs-exterieurs-nets'!U8)</f>
        <v>972.95900000000006</v>
      </c>
      <c r="U8" s="12">
        <f>IF("n.d."='Avoirs-exterieurs-nets'!V8,"na",'Avoirs-exterieurs-nets'!V8)</f>
        <v>898.53700000000003</v>
      </c>
      <c r="V8" s="12">
        <f>IF("n.d."='Avoirs-exterieurs-nets'!W8,"na",'Avoirs-exterieurs-nets'!W8)</f>
        <v>1046.4640000000002</v>
      </c>
      <c r="W8" s="12">
        <f>IF("n.d."='Avoirs-exterieurs-nets'!X8,"na",'Avoirs-exterieurs-nets'!X8)</f>
        <v>1100.5809999999999</v>
      </c>
      <c r="X8" s="12">
        <f>IF("n.d."='Avoirs-exterieurs-nets'!Y8,"na",'Avoirs-exterieurs-nets'!Y8)</f>
        <v>1420.1220000000001</v>
      </c>
      <c r="Y8" s="12">
        <f>IF("n.d."='Avoirs-exterieurs-nets'!Z8,"na",'Avoirs-exterieurs-nets'!Z8)</f>
        <v>1303.7539999999999</v>
      </c>
      <c r="Z8" s="12">
        <f>IF("n.d."='Avoirs-exterieurs-nets'!AA8,"na",'Avoirs-exterieurs-nets'!AA8)</f>
        <v>1119.06</v>
      </c>
      <c r="AA8" s="12">
        <f>IF("n.d."='Avoirs-exterieurs-nets'!AB8,"na",'Avoirs-exterieurs-nets'!AB8)</f>
        <v>459.58100000000002</v>
      </c>
      <c r="AB8" s="12">
        <f>IF("n.d."='Avoirs-exterieurs-nets'!AC8,"na",'Avoirs-exterieurs-nets'!AC8)</f>
        <v>549.88300000000004</v>
      </c>
      <c r="AC8" s="12">
        <f>IF("n.d."='Avoirs-exterieurs-nets'!AD8,"na",'Avoirs-exterieurs-nets'!AD8)</f>
        <v>600.36099999999999</v>
      </c>
      <c r="AD8" s="12">
        <f>IF("n.d."='Avoirs-exterieurs-nets'!AE8,"na",'Avoirs-exterieurs-nets'!AE8)</f>
        <v>479.73099999999999</v>
      </c>
      <c r="AE8" s="12">
        <f>IF("n.d."='Avoirs-exterieurs-nets'!AF8,"na",'Avoirs-exterieurs-nets'!AF8)</f>
        <v>241.77799999999999</v>
      </c>
      <c r="AF8" s="12">
        <f>IF("n.d."='Avoirs-exterieurs-nets'!AG8,"na",'Avoirs-exterieurs-nets'!AG8)</f>
        <v>204.2</v>
      </c>
      <c r="AG8" s="12">
        <f>IF("n.d."='Avoirs-exterieurs-nets'!AH8,"na",'Avoirs-exterieurs-nets'!AH8)</f>
        <v>234.67400000000001</v>
      </c>
      <c r="AH8" s="12">
        <f>IF("n.d."='Avoirs-exterieurs-nets'!AI8,"na",'Avoirs-exterieurs-nets'!AI8)</f>
        <v>213.40600000000001</v>
      </c>
    </row>
    <row r="9" spans="1:34" s="3" customFormat="1" ht="12.75" customHeight="1" x14ac:dyDescent="0.2">
      <c r="A9" s="19" t="s">
        <v>13</v>
      </c>
      <c r="B9" s="12">
        <f>IF("n.d."='Avoirs-exterieurs-nets'!C9,"na",'Avoirs-exterieurs-nets'!C9)</f>
        <v>-4.6270000000000007</v>
      </c>
      <c r="C9" s="12">
        <f>IF("n.d."='Avoirs-exterieurs-nets'!D9,"na",'Avoirs-exterieurs-nets'!D9)</f>
        <v>-5.7680000000000007</v>
      </c>
      <c r="D9" s="12">
        <f>IF("n.d."='Avoirs-exterieurs-nets'!E9,"na",'Avoirs-exterieurs-nets'!E9)</f>
        <v>-7.3849999999999989</v>
      </c>
      <c r="E9" s="12">
        <f>IF("n.d."='Avoirs-exterieurs-nets'!F9,"na",'Avoirs-exterieurs-nets'!F9)</f>
        <v>-13.506</v>
      </c>
      <c r="F9" s="12">
        <f>IF("n.d."='Avoirs-exterieurs-nets'!G9,"na",'Avoirs-exterieurs-nets'!G9)</f>
        <v>-9.9369999999999994</v>
      </c>
      <c r="G9" s="12">
        <f>IF("n.d."='Avoirs-exterieurs-nets'!H9,"na",'Avoirs-exterieurs-nets'!H9)</f>
        <v>-7.2960429999999992</v>
      </c>
      <c r="H9" s="12">
        <f>IF("n.d."='Avoirs-exterieurs-nets'!I9,"na",'Avoirs-exterieurs-nets'!I9)</f>
        <v>-7.2630000000000008</v>
      </c>
      <c r="I9" s="12">
        <f>IF("n.d."='Avoirs-exterieurs-nets'!J9,"na",'Avoirs-exterieurs-nets'!J9)</f>
        <v>1.585</v>
      </c>
      <c r="J9" s="12">
        <f>IF("n.d."='Avoirs-exterieurs-nets'!K9,"na",'Avoirs-exterieurs-nets'!K9)</f>
        <v>10.121000000000002</v>
      </c>
      <c r="K9" s="12">
        <f>IF("n.d."='Avoirs-exterieurs-nets'!L9,"na",'Avoirs-exterieurs-nets'!L9)</f>
        <v>21.105999999999998</v>
      </c>
      <c r="L9" s="12">
        <f>IF("n.d."='Avoirs-exterieurs-nets'!M9,"na",'Avoirs-exterieurs-nets'!M9)</f>
        <v>61.844999999999999</v>
      </c>
      <c r="M9" s="12">
        <f>IF("n.d."='Avoirs-exterieurs-nets'!N9,"na",'Avoirs-exterieurs-nets'!N9)</f>
        <v>103.84899999999999</v>
      </c>
      <c r="N9" s="12">
        <f>IF("n.d."='Avoirs-exterieurs-nets'!O9,"na",'Avoirs-exterieurs-nets'!O9)</f>
        <v>153.30600000000001</v>
      </c>
      <c r="O9" s="12">
        <f>IF("n.d."='Avoirs-exterieurs-nets'!P9,"na",'Avoirs-exterieurs-nets'!P9)</f>
        <v>499.25599999999997</v>
      </c>
      <c r="P9" s="12">
        <f>IF("n.d."='Avoirs-exterieurs-nets'!Q9,"na",'Avoirs-exterieurs-nets'!Q9)</f>
        <v>1240.6530000000002</v>
      </c>
      <c r="Q9" s="12">
        <f>IF("n.d."='Avoirs-exterieurs-nets'!R9,"na",'Avoirs-exterieurs-nets'!R9)</f>
        <v>1573.6349999999998</v>
      </c>
      <c r="R9" s="12">
        <f>IF("n.d."='Avoirs-exterieurs-nets'!S9,"na",'Avoirs-exterieurs-nets'!S9)</f>
        <v>1800.2019999999998</v>
      </c>
      <c r="S9" s="12">
        <f>IF("n.d."='Avoirs-exterieurs-nets'!T9,"na",'Avoirs-exterieurs-nets'!T9)</f>
        <v>2237.5899999999992</v>
      </c>
      <c r="T9" s="12">
        <f>IF("n.d."='Avoirs-exterieurs-nets'!U9,"na",'Avoirs-exterieurs-nets'!U9)</f>
        <v>1561.1040153920001</v>
      </c>
      <c r="U9" s="12">
        <f>IF("n.d."='Avoirs-exterieurs-nets'!V9,"na",'Avoirs-exterieurs-nets'!V9)</f>
        <v>1156.7720000000002</v>
      </c>
      <c r="V9" s="12">
        <f>IF("n.d."='Avoirs-exterieurs-nets'!W9,"na",'Avoirs-exterieurs-nets'!W9)</f>
        <v>1588.307</v>
      </c>
      <c r="W9" s="12">
        <f>IF("n.d."='Avoirs-exterieurs-nets'!X9,"na",'Avoirs-exterieurs-nets'!X9)</f>
        <v>2273.4120000000003</v>
      </c>
      <c r="X9" s="12">
        <f>IF("n.d."='Avoirs-exterieurs-nets'!Y9,"na",'Avoirs-exterieurs-nets'!Y9)</f>
        <v>2382.2159999999999</v>
      </c>
      <c r="Y9" s="12">
        <f>IF("n.d."='Avoirs-exterieurs-nets'!Z9,"na",'Avoirs-exterieurs-nets'!Z9)</f>
        <v>1629.105</v>
      </c>
      <c r="Z9" s="12">
        <f>IF("n.d."='Avoirs-exterieurs-nets'!AA9,"na",'Avoirs-exterieurs-nets'!AA9)</f>
        <v>854.09500000000003</v>
      </c>
      <c r="AA9" s="12">
        <f>IF("n.d."='Avoirs-exterieurs-nets'!AB9,"na",'Avoirs-exterieurs-nets'!AB9)</f>
        <v>162.71600000000001</v>
      </c>
      <c r="AB9" s="12">
        <f>IF("n.d."='Avoirs-exterieurs-nets'!AC9,"na",'Avoirs-exterieurs-nets'!AC9)</f>
        <v>74.64700000000002</v>
      </c>
      <c r="AC9" s="12">
        <f>IF("n.d."='Avoirs-exterieurs-nets'!AD9,"na",'Avoirs-exterieurs-nets'!AD9)</f>
        <v>98.331000000000017</v>
      </c>
      <c r="AD9" s="12">
        <f>IF("n.d."='Avoirs-exterieurs-nets'!AE9,"na",'Avoirs-exterieurs-nets'!AE9)</f>
        <v>-76.962999999999994</v>
      </c>
      <c r="AE9" s="12">
        <f>IF("n.d."='Avoirs-exterieurs-nets'!AF9,"na",'Avoirs-exterieurs-nets'!AF9)</f>
        <v>-245.92099999999999</v>
      </c>
      <c r="AF9" s="12">
        <f>IF("n.d."='Avoirs-exterieurs-nets'!AG9,"na",'Avoirs-exterieurs-nets'!AG9)</f>
        <v>-189.8</v>
      </c>
      <c r="AG9" s="12">
        <f>IF("n.d."='Avoirs-exterieurs-nets'!AH9,"na",'Avoirs-exterieurs-nets'!AH9)</f>
        <v>768.24199999999996</v>
      </c>
      <c r="AH9" s="12">
        <f>IF("n.d."='Avoirs-exterieurs-nets'!AI9,"na",'Avoirs-exterieurs-nets'!AI9)</f>
        <v>938.50400000000002</v>
      </c>
    </row>
    <row r="10" spans="1:34" s="3" customFormat="1" ht="12.75" customHeight="1" x14ac:dyDescent="0.2">
      <c r="A10" s="19" t="s">
        <v>14</v>
      </c>
      <c r="B10" s="12">
        <f>IF("n.d."='Avoirs-exterieurs-nets'!C10,"na",'Avoirs-exterieurs-nets'!C10)</f>
        <v>20.350000000000001</v>
      </c>
      <c r="C10" s="12">
        <f>IF("n.d."='Avoirs-exterieurs-nets'!D10,"na",'Avoirs-exterieurs-nets'!D10)</f>
        <v>12.450000000000001</v>
      </c>
      <c r="D10" s="12">
        <f>IF("n.d."='Avoirs-exterieurs-nets'!E10,"na",'Avoirs-exterieurs-nets'!E10)</f>
        <v>-1.8099999999999987</v>
      </c>
      <c r="E10" s="12">
        <f>IF("n.d."='Avoirs-exterieurs-nets'!F10,"na",'Avoirs-exterieurs-nets'!F10)</f>
        <v>13.635999999999994</v>
      </c>
      <c r="F10" s="12">
        <f>IF("n.d."='Avoirs-exterieurs-nets'!G10,"na",'Avoirs-exterieurs-nets'!G10)</f>
        <v>47.643000000000001</v>
      </c>
      <c r="G10" s="12">
        <f>IF("n.d."='Avoirs-exterieurs-nets'!H10,"na",'Avoirs-exterieurs-nets'!H10)</f>
        <v>54.571999999999996</v>
      </c>
      <c r="H10" s="12">
        <f>IF("n.d."='Avoirs-exterieurs-nets'!I10,"na",'Avoirs-exterieurs-nets'!I10)</f>
        <v>55.957000000000001</v>
      </c>
      <c r="I10" s="12">
        <f>IF("n.d."='Avoirs-exterieurs-nets'!J10,"na",'Avoirs-exterieurs-nets'!J10)</f>
        <v>42.701000000000008</v>
      </c>
      <c r="J10" s="12">
        <f>IF("n.d."='Avoirs-exterieurs-nets'!K10,"na",'Avoirs-exterieurs-nets'!K10)</f>
        <v>35.195999999999998</v>
      </c>
      <c r="K10" s="12">
        <f>IF("n.d."='Avoirs-exterieurs-nets'!L10,"na",'Avoirs-exterieurs-nets'!L10)</f>
        <v>32.559999999999988</v>
      </c>
      <c r="L10" s="12">
        <f>IF("n.d."='Avoirs-exterieurs-nets'!M10,"na",'Avoirs-exterieurs-nets'!M10)</f>
        <v>29.368000000000013</v>
      </c>
      <c r="M10" s="12">
        <f>IF("n.d."='Avoirs-exterieurs-nets'!N10,"na",'Avoirs-exterieurs-nets'!N10)</f>
        <v>71.134000000000015</v>
      </c>
      <c r="N10" s="12">
        <f>IF("n.d."='Avoirs-exterieurs-nets'!O10,"na",'Avoirs-exterieurs-nets'!O10)</f>
        <v>38.79699999999999</v>
      </c>
      <c r="O10" s="12">
        <f>IF("n.d."='Avoirs-exterieurs-nets'!P10,"na",'Avoirs-exterieurs-nets'!P10)</f>
        <v>48.796999999999997</v>
      </c>
      <c r="P10" s="12">
        <f>IF("n.d."='Avoirs-exterieurs-nets'!Q10,"na",'Avoirs-exterieurs-nets'!Q10)</f>
        <v>71.40100000000001</v>
      </c>
      <c r="Q10" s="12">
        <f>IF("n.d."='Avoirs-exterieurs-nets'!R10,"na",'Avoirs-exterieurs-nets'!R10)</f>
        <v>258.678</v>
      </c>
      <c r="R10" s="12">
        <f>IF("n.d."='Avoirs-exterieurs-nets'!S10,"na",'Avoirs-exterieurs-nets'!S10)</f>
        <v>411.20099999999996</v>
      </c>
      <c r="S10" s="12">
        <f>IF("n.d."='Avoirs-exterieurs-nets'!T10,"na",'Avoirs-exterieurs-nets'!T10)</f>
        <v>615.32399999999996</v>
      </c>
      <c r="T10" s="12">
        <f>IF("n.d."='Avoirs-exterieurs-nets'!U10,"na",'Avoirs-exterieurs-nets'!U10)</f>
        <v>267.21551401900001</v>
      </c>
      <c r="U10" s="12">
        <f>IF("n.d."='Avoirs-exterieurs-nets'!V10,"na",'Avoirs-exterieurs-nets'!V10)</f>
        <v>302.44400000000002</v>
      </c>
      <c r="V10" s="12">
        <f>IF("n.d."='Avoirs-exterieurs-nets'!W10,"na",'Avoirs-exterieurs-nets'!W10)</f>
        <v>455.71300000000002</v>
      </c>
      <c r="W10" s="12">
        <f>IF("n.d."='Avoirs-exterieurs-nets'!X10,"na",'Avoirs-exterieurs-nets'!X10)</f>
        <v>557.86699999999996</v>
      </c>
      <c r="X10" s="12">
        <f>IF("n.d."='Avoirs-exterieurs-nets'!Y10,"na",'Avoirs-exterieurs-nets'!Y10)</f>
        <v>532.76800000000003</v>
      </c>
      <c r="Y10" s="12">
        <f>IF("n.d."='Avoirs-exterieurs-nets'!Z10,"na",'Avoirs-exterieurs-nets'!Z10)</f>
        <v>522.72799999999995</v>
      </c>
      <c r="Z10" s="12">
        <f>IF("n.d."='Avoirs-exterieurs-nets'!AA10,"na",'Avoirs-exterieurs-nets'!AA10)</f>
        <v>88.599000000000004</v>
      </c>
      <c r="AA10" s="12">
        <f>IF("n.d."='Avoirs-exterieurs-nets'!AB10,"na",'Avoirs-exterieurs-nets'!AB10)</f>
        <v>-303.74099999999999</v>
      </c>
      <c r="AB10" s="12">
        <f>IF("n.d."='Avoirs-exterieurs-nets'!AC10,"na",'Avoirs-exterieurs-nets'!AC10)</f>
        <v>-299.35500000000002</v>
      </c>
      <c r="AC10" s="12">
        <f>IF("n.d."='Avoirs-exterieurs-nets'!AD10,"na",'Avoirs-exterieurs-nets'!AD10)</f>
        <v>-198.52</v>
      </c>
      <c r="AD10" s="12">
        <f>IF("n.d."='Avoirs-exterieurs-nets'!AE10,"na",'Avoirs-exterieurs-nets'!AE10)</f>
        <v>-151.136</v>
      </c>
      <c r="AE10" s="12">
        <f>IF("n.d."='Avoirs-exterieurs-nets'!AF10,"na",'Avoirs-exterieurs-nets'!AF10)</f>
        <v>-149.16399999999999</v>
      </c>
      <c r="AF10" s="12">
        <f>IF("n.d."='Avoirs-exterieurs-nets'!AG10,"na",'Avoirs-exterieurs-nets'!AG10)</f>
        <v>-303</v>
      </c>
      <c r="AG10" s="12">
        <f>IF("n.d."='Avoirs-exterieurs-nets'!AH10,"na",'Avoirs-exterieurs-nets'!AH10)</f>
        <v>157.55099999999999</v>
      </c>
      <c r="AH10" s="12">
        <f>IF("n.d."='Avoirs-exterieurs-nets'!AI10,"na",'Avoirs-exterieurs-nets'!AI10)</f>
        <v>145.92400000000001</v>
      </c>
    </row>
    <row r="11" spans="1:34" x14ac:dyDescent="0.2">
      <c r="A11" s="1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6"/>
    </row>
    <row r="12" spans="1:34" x14ac:dyDescent="0.2">
      <c r="A12" s="17" t="s">
        <v>15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Avoirs-exterieurs-nets</vt:lpstr>
      <vt:lpstr>Net-Foreign-Assets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2009-11-12T14:11:44Z</cp:lastPrinted>
  <dcterms:created xsi:type="dcterms:W3CDTF">2005-11-10T10:35:26Z</dcterms:created>
  <dcterms:modified xsi:type="dcterms:W3CDTF">2024-11-20T14:51:10Z</dcterms:modified>
</cp:coreProperties>
</file>